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540_VO\"/>
    </mc:Choice>
  </mc:AlternateContent>
  <xr:revisionPtr revIDLastSave="0" documentId="13_ncr:1_{067E37B4-8A6F-40F2-B611-7383290CDC00}" xr6:coauthVersionLast="36" xr6:coauthVersionMax="45" xr10:uidLastSave="{00000000-0000-0000-0000-000000000000}"/>
  <bookViews>
    <workbookView xWindow="0" yWindow="0" windowWidth="28800" windowHeight="12075" activeTab="7" xr2:uid="{00000000-000D-0000-FFFF-FFFF00000000}"/>
  </bookViews>
  <sheets>
    <sheet name="Krycí list" sheetId="13" r:id="rId1"/>
    <sheet name="Rekapitulace" sheetId="2" r:id="rId2"/>
    <sheet name="1" sheetId="1" r:id="rId3"/>
    <sheet name="2" sheetId="9" r:id="rId4"/>
    <sheet name="3" sheetId="10" r:id="rId5"/>
    <sheet name="4" sheetId="11" r:id="rId6"/>
    <sheet name="5" sheetId="12" r:id="rId7"/>
    <sheet name="Pokyny pro vyplnění" sheetId="14" r:id="rId8"/>
  </sheets>
  <externalReferences>
    <externalReference r:id="rId9"/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 localSheetId="7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 localSheetId="7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'[3]SO 51.4 Výkaz výměr'!#REF!</definedName>
    <definedName name="eč" localSheetId="7">'[3]SO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'[3]SO 51.4 Výkaz výměr'!#REF!</definedName>
    <definedName name="Konstrukce_tesařské" localSheetId="7">'[3]SO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'[3]SO 51.4 Výkaz výměr'!#REF!</definedName>
    <definedName name="KSDK" localSheetId="7">'[3]SO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'1'!$1:$2</definedName>
    <definedName name="_xlnm.Print_Titles" localSheetId="3">'2'!$1:$2</definedName>
    <definedName name="_xlnm.Print_Titles" localSheetId="4">'3'!$1:$2</definedName>
    <definedName name="_xlnm.Print_Titles" localSheetId="5">'4'!$1:$2</definedName>
    <definedName name="_xlnm.Print_Titles" localSheetId="6">'5'!$1:$2</definedName>
    <definedName name="Obklady_keramické" localSheetId="3">'[1]SO 11.1A Výkaz výměr'!#REF!</definedName>
    <definedName name="Obklady_keramické" localSheetId="0">'[1]SO 11.1A Výkaz výměr'!#REF!</definedName>
    <definedName name="Obklady_keramické" localSheetId="7">'[1]SO 11.1A Výkaz výměr'!#REF!</definedName>
    <definedName name="Obklady_keramické">'[1]SO 11.1A Výkaz výměr'!#REF!</definedName>
    <definedName name="_xlnm.Print_Area" localSheetId="7">'Pokyny pro vyplnění'!$C$1:$J$38</definedName>
    <definedName name="Ostatní_výrobky" localSheetId="3">'[2]SO 51.4 Výkaz výměr'!#REF!</definedName>
    <definedName name="Ostatní_výrobky" localSheetId="0">'[3]SO 51.4 Výkaz výměr'!#REF!</definedName>
    <definedName name="Ostatní_výrobky" localSheetId="7">'[3]SO 51.4 Výkaz výměr'!#REF!</definedName>
    <definedName name="Ostatní_výrobky">'[2]SO 51.4 Výkaz výměr'!#REF!</definedName>
    <definedName name="Podhl" localSheetId="3">'[2]SO 51.4 Výkaz výměr'!#REF!</definedName>
    <definedName name="Podhl" localSheetId="0">'[3]SO 51.4 Výkaz výměr'!#REF!</definedName>
    <definedName name="Podhl" localSheetId="7">'[3]SO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'[3]SO 51.4 Výkaz výměr'!#REF!</definedName>
    <definedName name="Vodorovné_konstrukce" localSheetId="7">'[3]SO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'[3]SO 51.4 Výkaz výměr'!#REF!</definedName>
    <definedName name="Základy" localSheetId="7">'[3]SO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'[3]SO 51.4 Výkaz výměr'!#REF!</definedName>
    <definedName name="Zemní_práce" localSheetId="7">'[3]SO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H39" i="9" l="1"/>
  <c r="H6" i="11" l="1"/>
  <c r="H37" i="10"/>
  <c r="H28" i="10"/>
  <c r="H29" i="10"/>
  <c r="H30" i="10"/>
  <c r="H31" i="10"/>
  <c r="H36" i="10"/>
  <c r="H32" i="10"/>
  <c r="H33" i="10"/>
  <c r="H34" i="10"/>
  <c r="H35" i="10"/>
  <c r="H26" i="10"/>
  <c r="H25" i="10"/>
  <c r="H13" i="10"/>
  <c r="H14" i="10"/>
  <c r="H15" i="10"/>
  <c r="H16" i="10"/>
  <c r="H17" i="10"/>
  <c r="H39" i="1"/>
  <c r="H38" i="9"/>
  <c r="H34" i="9"/>
  <c r="H35" i="9"/>
  <c r="H36" i="9"/>
  <c r="H37" i="9"/>
  <c r="H33" i="9"/>
  <c r="H32" i="9"/>
  <c r="H25" i="9"/>
  <c r="H24" i="9"/>
  <c r="H38" i="1"/>
  <c r="H37" i="1"/>
  <c r="C4" i="13" l="1"/>
  <c r="C9" i="13" l="1"/>
  <c r="C5" i="13"/>
  <c r="H9" i="12" l="1"/>
  <c r="H7" i="12" l="1"/>
  <c r="H5" i="11"/>
  <c r="H21" i="10"/>
  <c r="H31" i="9"/>
  <c r="H7" i="10" l="1"/>
  <c r="H8" i="10"/>
  <c r="H17" i="9"/>
  <c r="H13" i="9"/>
  <c r="H12" i="9"/>
  <c r="H7" i="9"/>
  <c r="H34" i="1"/>
  <c r="H33" i="1"/>
  <c r="H32" i="1"/>
  <c r="H9" i="9" l="1"/>
  <c r="H10" i="10"/>
  <c r="H5" i="9"/>
  <c r="H6" i="10"/>
  <c r="H8" i="9"/>
  <c r="H9" i="10"/>
  <c r="H36" i="1"/>
  <c r="H30" i="9"/>
  <c r="H27" i="10"/>
  <c r="H10" i="12" l="1"/>
  <c r="H24" i="10" l="1"/>
  <c r="H27" i="9" l="1"/>
  <c r="H26" i="9"/>
  <c r="H23" i="9"/>
  <c r="H35" i="1" l="1"/>
  <c r="H20" i="10" l="1"/>
  <c r="H22" i="10"/>
  <c r="H23" i="10"/>
  <c r="H20" i="9"/>
  <c r="H12" i="10"/>
  <c r="H18" i="10"/>
  <c r="H19" i="10"/>
  <c r="H15" i="9"/>
  <c r="H14" i="9"/>
  <c r="H16" i="9"/>
  <c r="H18" i="9"/>
  <c r="H19" i="9"/>
  <c r="H29" i="1" l="1"/>
  <c r="H30" i="1" l="1"/>
  <c r="H31" i="1"/>
  <c r="H8" i="12" l="1"/>
  <c r="H6" i="12"/>
  <c r="H5" i="12"/>
  <c r="H4" i="11"/>
  <c r="H11" i="10" l="1"/>
  <c r="H3" i="10" s="1"/>
  <c r="H11" i="9"/>
  <c r="H10" i="9"/>
  <c r="H6" i="9"/>
  <c r="H25" i="1" l="1"/>
  <c r="H10" i="1"/>
  <c r="H15" i="1"/>
  <c r="H7" i="1"/>
  <c r="H6" i="1"/>
  <c r="H5" i="1"/>
  <c r="H24" i="1"/>
  <c r="H23" i="1"/>
  <c r="H22" i="1"/>
  <c r="H21" i="1"/>
  <c r="H20" i="1"/>
  <c r="H9" i="1"/>
  <c r="H14" i="1" l="1"/>
  <c r="H13" i="1"/>
  <c r="H12" i="1"/>
  <c r="H8" i="1"/>
  <c r="H11" i="1" l="1"/>
  <c r="H18" i="1" l="1"/>
  <c r="H16" i="1" l="1"/>
  <c r="H17" i="1"/>
  <c r="H19" i="1"/>
  <c r="C20" i="2" l="1"/>
  <c r="C19" i="2" l="1"/>
  <c r="C18" i="2"/>
  <c r="C17" i="2"/>
  <c r="B20" i="2"/>
  <c r="B19" i="2"/>
  <c r="B18" i="2"/>
  <c r="B17" i="2"/>
  <c r="C16" i="2"/>
  <c r="B16" i="2"/>
  <c r="H3" i="11" l="1"/>
  <c r="D19" i="2" s="1"/>
  <c r="H3" i="12"/>
  <c r="D20" i="2" s="1"/>
  <c r="H3" i="1" l="1"/>
  <c r="D16" i="2" s="1"/>
  <c r="H3" i="9"/>
  <c r="D17" i="2" s="1"/>
  <c r="D18" i="2"/>
  <c r="D27" i="2" l="1"/>
  <c r="D16" i="13" s="1"/>
</calcChain>
</file>

<file path=xl/sharedStrings.xml><?xml version="1.0" encoding="utf-8"?>
<sst xmlns="http://schemas.openxmlformats.org/spreadsheetml/2006/main" count="671" uniqueCount="302">
  <si>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</si>
  <si>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</si>
  <si>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</si>
  <si>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</si>
  <si>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</si>
  <si>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</si>
  <si>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</si>
  <si>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</si>
  <si>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</si>
  <si>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</si>
  <si>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</si>
  <si>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</si>
  <si>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</si>
  <si>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</si>
  <si>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</si>
  <si>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</si>
  <si>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</si>
  <si>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</si>
  <si>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</si>
  <si>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</si>
  <si>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</si>
  <si>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</si>
  <si>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</si>
  <si>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</si>
  <si>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</si>
  <si>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A.002</t>
  </si>
  <si>
    <t>A.003</t>
  </si>
  <si>
    <t>A.004</t>
  </si>
  <si>
    <t>A.005</t>
  </si>
  <si>
    <t>A.006</t>
  </si>
  <si>
    <t>A.009</t>
  </si>
  <si>
    <t>A.010</t>
  </si>
  <si>
    <t>A.011</t>
  </si>
  <si>
    <t>A.012</t>
  </si>
  <si>
    <t>A.013</t>
  </si>
  <si>
    <t>A.017</t>
  </si>
  <si>
    <t>B.003</t>
  </si>
  <si>
    <t>B.008</t>
  </si>
  <si>
    <t>C.006</t>
  </si>
  <si>
    <t>C.008</t>
  </si>
  <si>
    <t>C.009</t>
  </si>
  <si>
    <t>E.001</t>
  </si>
  <si>
    <t>E.004</t>
  </si>
  <si>
    <t>Zemní práce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</si>
  <si>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</si>
  <si>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</si>
  <si>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</si>
  <si>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</si>
  <si>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</si>
  <si>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</si>
  <si>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</si>
  <si>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</si>
  <si>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</si>
  <si>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A.018</t>
  </si>
  <si>
    <t>D.001</t>
  </si>
  <si>
    <t>A.007</t>
  </si>
  <si>
    <t>A.008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</si>
  <si>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</si>
  <si>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</si>
  <si>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r>
      <t xml:space="preserve">Zásyp rýh ručně šířky 50 cm, hloubky 100 cm, z horniny třídy 3
</t>
    </r>
    <r>
      <rPr>
        <i/>
        <sz val="12"/>
        <rFont val="Times New Roman"/>
        <family val="1"/>
        <charset val="238"/>
      </rPr>
      <t>Zásyp kabelových rýh ručně včetně zhutnění šířky 40 cm hloubky 30 cm, v hornině hloubky 100 cm, v hornině třídy 3</t>
    </r>
  </si>
  <si>
    <r>
      <t xml:space="preserve">Zásyp rýh ručně šířky 50 cm, hloubky 100 cm, z horniny třídy 4
</t>
    </r>
    <r>
      <rPr>
        <i/>
        <sz val="12"/>
        <rFont val="Times New Roman"/>
        <family val="1"/>
        <charset val="238"/>
      </rPr>
      <t>Zásyp kabelových rýh ručně včetně zhutnění šířky 40 cm hloubky 30 cm, v hornině hloubky 100 cm, v hornině třídy 4</t>
    </r>
  </si>
  <si>
    <t>A.014</t>
  </si>
  <si>
    <t>A.015</t>
  </si>
  <si>
    <t>A.016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</si>
  <si>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</si>
  <si>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</si>
  <si>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</si>
  <si>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</si>
  <si>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Poplatek za uložení stavebního odpadu z plastických hmot na skládce (skládkovné)
odpad vzniklý při výstavbě</t>
  </si>
  <si>
    <t>A.020</t>
  </si>
  <si>
    <t>A.021</t>
  </si>
  <si>
    <t>B.007</t>
  </si>
  <si>
    <t>C.001</t>
  </si>
  <si>
    <t>C.007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</si>
  <si>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</si>
  <si>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kg</t>
  </si>
  <si>
    <t>C.013</t>
  </si>
  <si>
    <t>D.002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</si>
  <si>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</si>
  <si>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</si>
  <si>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A.025</t>
  </si>
  <si>
    <t>A.026</t>
  </si>
  <si>
    <t>A.027</t>
  </si>
  <si>
    <t>C.002</t>
  </si>
  <si>
    <t>C.005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</si>
  <si>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</si>
  <si>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C.011</t>
  </si>
  <si>
    <t>C.012</t>
  </si>
  <si>
    <r>
      <t xml:space="preserve">Hloubení kabelových nezapažených rýh ručně š 50 cm, hl 120 cm, v hornině tř 3
</t>
    </r>
    <r>
      <rPr>
        <i/>
        <sz val="12"/>
        <rFont val="Times New Roman"/>
        <family val="1"/>
        <charset val="238"/>
      </rPr>
      <t>viz A.002, včetně posouzení a příplatku za lepivost. 60% zemina 3;</t>
    </r>
  </si>
  <si>
    <r>
      <t xml:space="preserve">Hloubení kabelových nezapažených rýh ručně š 50 cm, hl 120 cm, v hornině tř 4
</t>
    </r>
    <r>
      <rPr>
        <i/>
        <sz val="12"/>
        <rFont val="Times New Roman"/>
        <family val="1"/>
        <charset val="238"/>
      </rPr>
      <t>viz A.003, včetně posouzení a příplatku za lepivost. 40% zemina 4;</t>
    </r>
  </si>
  <si>
    <t>Lože kabelů z písku nebo štěrkopísku tl 10 cm nad kabel, kryté plastovou folií, š lože do 50 cm
"viz pol. Č. A.002 až A. 005, viz situace</t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</si>
  <si>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Demontáže stávajícího VO + objekty v trase (odhad dle zaměření)</t>
    </r>
  </si>
  <si>
    <t>Hloubení nezapažených jam pro stožáry jednoduché délky do 10,5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8 do 10,5 m, v hornině třídy 3,  viz situace (BM10)</t>
  </si>
  <si>
    <r>
      <t xml:space="preserve">Příslušenství pouzdrového základu VO, základ pro sloup BM 10
</t>
    </r>
    <r>
      <rPr>
        <i/>
        <sz val="12"/>
        <rFont val="Times New Roman"/>
        <family val="1"/>
        <charset val="238"/>
      </rPr>
      <t>viz situace</t>
    </r>
  </si>
  <si>
    <t>m2</t>
  </si>
  <si>
    <t xml:space="preserve">Montáž stožárů osvětlení, bez zemních prací ocelových samostatně stojících, délky do 12 m
viz situace a TZ, </t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</si>
  <si>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</si>
  <si>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</si>
  <si>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</si>
  <si>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r>
      <t xml:space="preserve">DEMontáž stožárů osvětlení, bez zemních prací ocelových samostatně stojících, délky do 12 m
</t>
    </r>
    <r>
      <rPr>
        <i/>
        <sz val="12"/>
        <rFont val="Times New Roman"/>
        <family val="1"/>
        <charset val="238"/>
      </rPr>
      <t xml:space="preserve">viz situace a TZ, </t>
    </r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</si>
  <si>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</si>
  <si>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</si>
  <si>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</si>
  <si>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</si>
  <si>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t>Základové konstrukce z monolitického betonu C 12/15 bez bednění
obetonování chrániček, viz  situace, 0,5*0,25*(A.004+A.005)</t>
  </si>
  <si>
    <t>POZNÁMKA:</t>
  </si>
  <si>
    <t>Montáž svítidel LED se zapojením vodičů průmyslových nebo venkovních na výložník
viz situace a TZ, včetně zdroje</t>
  </si>
  <si>
    <r>
      <t xml:space="preserve">svorka uzemnění  SZ a nerez zkušební
</t>
    </r>
    <r>
      <rPr>
        <i/>
        <sz val="12"/>
        <rFont val="Times New Roman"/>
        <family val="1"/>
        <charset val="238"/>
      </rPr>
      <t>viz B</t>
    </r>
  </si>
  <si>
    <t>bm</t>
  </si>
  <si>
    <t>A.022</t>
  </si>
  <si>
    <t>A.023</t>
  </si>
  <si>
    <t>A.024</t>
  </si>
  <si>
    <t>A.028</t>
  </si>
  <si>
    <t>B.001</t>
  </si>
  <si>
    <t>B.002</t>
  </si>
  <si>
    <t>B.004</t>
  </si>
  <si>
    <t>B.005</t>
  </si>
  <si>
    <t>B.006</t>
  </si>
  <si>
    <t>B.009</t>
  </si>
  <si>
    <t>B.010</t>
  </si>
  <si>
    <t>B.011</t>
  </si>
  <si>
    <t>B.012</t>
  </si>
  <si>
    <t>B.013</t>
  </si>
  <si>
    <t>C.003</t>
  </si>
  <si>
    <t>C.004</t>
  </si>
  <si>
    <t>C.010</t>
  </si>
  <si>
    <t>C.014</t>
  </si>
  <si>
    <t>C.015</t>
  </si>
  <si>
    <t>E.002</t>
  </si>
  <si>
    <t>E.003</t>
  </si>
  <si>
    <t>E.005</t>
  </si>
  <si>
    <t>E.006</t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</si>
  <si>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A.015</t>
    </r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</si>
  <si>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A.008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</si>
  <si>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zásyp,A.006*0,4*0,3+A007</t>
    </r>
  </si>
  <si>
    <r>
      <t xml:space="preserve">Výztuž základových konstrukcí svařovanými sítěmi Kari
</t>
    </r>
    <r>
      <rPr>
        <i/>
        <sz val="12"/>
        <rFont val="Times New Roman"/>
        <family val="1"/>
        <charset val="238"/>
      </rPr>
      <t>výztuž prostupů pod komunikacemi, (A.005+A.006)*0,5*0,004</t>
    </r>
  </si>
  <si>
    <t>A.031</t>
  </si>
  <si>
    <t>A.034</t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</si>
  <si>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BM10 , viz řezy,  situace , viz p.č. A.023</t>
    </r>
  </si>
  <si>
    <t>Hloubení nezapažených jam pro stožáry jednoduché délky do 5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 do 5 m, v hornině třídy 3,  viz situace (S5)</t>
  </si>
  <si>
    <r>
      <t xml:space="preserve">Příslušenství pouzdrového základu VO, základ pro sloup S5
</t>
    </r>
    <r>
      <rPr>
        <i/>
        <sz val="12"/>
        <rFont val="Times New Roman"/>
        <family val="1"/>
        <charset val="238"/>
      </rPr>
      <t>viz situace</t>
    </r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</si>
  <si>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S5 , viz řezy,  situace , viz p.č. A.026</t>
    </r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</si>
  <si>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drnů, zahrnuje i dočasnou úpravu před zbudováním finálních zpevněných ploch.</t>
    </r>
  </si>
  <si>
    <t>Nutná koordinace zejména s profesí vnitřního silnoproudu.</t>
  </si>
  <si>
    <r>
      <t xml:space="preserve">Montáž vodič uzemňovací FeZn pásek průřezu do 120 mm2v průmyslové výstavbě v zemi
</t>
    </r>
    <r>
      <rPr>
        <i/>
        <sz val="12"/>
        <rFont val="Times New Roman"/>
        <family val="1"/>
        <charset val="238"/>
      </rPr>
      <t xml:space="preserve">Pásek ukládán do výkopu; </t>
    </r>
  </si>
  <si>
    <r>
      <t xml:space="preserve">Montáž měděných kabelů CYKY 3x6
</t>
    </r>
    <r>
      <rPr>
        <i/>
        <sz val="12"/>
        <rFont val="Times New Roman"/>
        <family val="1"/>
        <charset val="238"/>
      </rPr>
      <t xml:space="preserve">viz situace, viz v.č. 03, do chrániček, vč. Ukončení, v případě interiérové trasy včetně příchytek </t>
    </r>
    <r>
      <rPr>
        <sz val="12"/>
        <rFont val="Times New Roman"/>
        <family val="1"/>
        <charset val="238"/>
      </rPr>
      <t xml:space="preserve"> </t>
    </r>
  </si>
  <si>
    <r>
      <t xml:space="preserve">Montáž elektrovýzbroje stožárů osvětlení 1-3 okruhy
</t>
    </r>
    <r>
      <rPr>
        <i/>
        <sz val="12"/>
        <rFont val="Times New Roman"/>
        <family val="1"/>
        <charset val="238"/>
      </rPr>
      <t xml:space="preserve">elektrovýzbroj, svorkovnice pro max. 4 kabely 4x16 (3F+PEN) a 3f pojistkový odpojovač válcový,  viz TZ, viz situace </t>
    </r>
  </si>
  <si>
    <t xml:space="preserve">Montáž stožárů osvětlení, bez zemních prací  samostatně stojících, délky do 6 m
viz situace a TZ, </t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</si>
  <si>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BM, S5 a venkovní rozvaděče</t>
    </r>
  </si>
  <si>
    <r>
      <t xml:space="preserve">Spojka kabelů 
</t>
    </r>
    <r>
      <rPr>
        <i/>
        <sz val="12"/>
        <rFont val="Times New Roman"/>
        <family val="1"/>
        <charset val="238"/>
      </rPr>
      <t>v nových rozvodech realizovat spojky jen v nezbytně nutných případech, kdy nebude vlivem POV možno provést istalaci kabeláže v jednom kuse</t>
    </r>
  </si>
  <si>
    <r>
      <t xml:space="preserve">kabel silový s Cu jádrem CYKY 3x1,5
</t>
    </r>
    <r>
      <rPr>
        <i/>
        <sz val="12"/>
        <rFont val="Times New Roman"/>
        <family val="1"/>
        <charset val="238"/>
      </rPr>
      <t>viz B+5% prořez</t>
    </r>
  </si>
  <si>
    <r>
      <t xml:space="preserve">kabel silový s Cu jádrem CYKY 3x6
</t>
    </r>
    <r>
      <rPr>
        <i/>
        <sz val="12"/>
        <rFont val="Times New Roman"/>
        <family val="1"/>
        <charset val="238"/>
      </rPr>
      <t>viz B+5% prořez</t>
    </r>
  </si>
  <si>
    <r>
      <t xml:space="preserve">trubka elektroinstalační ohebná, HDPE 40
</t>
    </r>
    <r>
      <rPr>
        <i/>
        <sz val="12"/>
        <rFont val="Times New Roman"/>
        <family val="1"/>
        <charset val="238"/>
      </rPr>
      <t>viz situace, geoschéma</t>
    </r>
    <r>
      <rPr>
        <sz val="12"/>
        <rFont val="Times New Roman"/>
        <family val="1"/>
        <charset val="238"/>
      </rPr>
      <t>, viz B+5% prořez</t>
    </r>
  </si>
  <si>
    <r>
      <t xml:space="preserve">trubka elektroinstalační ohebná, HDPE+LDPE KF 75
</t>
    </r>
    <r>
      <rPr>
        <i/>
        <sz val="12"/>
        <rFont val="Times New Roman"/>
        <family val="1"/>
        <charset val="238"/>
      </rPr>
      <t>viz situace, geoschéma</t>
    </r>
    <r>
      <rPr>
        <sz val="12"/>
        <rFont val="Times New Roman"/>
        <family val="1"/>
        <charset val="238"/>
      </rPr>
      <t>, viz B+5% prořez</t>
    </r>
  </si>
  <si>
    <r>
      <t xml:space="preserve">Spojka kabelů do 5x35
</t>
    </r>
    <r>
      <rPr>
        <i/>
        <sz val="12"/>
        <rFont val="Times New Roman"/>
        <family val="1"/>
        <charset val="238"/>
      </rPr>
      <t xml:space="preserve">součástí dodávky je i kabeláž do 4m </t>
    </r>
  </si>
  <si>
    <t>C.016</t>
  </si>
  <si>
    <t>C.017</t>
  </si>
  <si>
    <t>C.018</t>
  </si>
  <si>
    <t>C.019</t>
  </si>
  <si>
    <t>C.020</t>
  </si>
  <si>
    <t>C.021</t>
  </si>
  <si>
    <t>C.022</t>
  </si>
  <si>
    <t>C.023</t>
  </si>
  <si>
    <t>C.024</t>
  </si>
  <si>
    <t>C.025</t>
  </si>
  <si>
    <t>C.026</t>
  </si>
  <si>
    <t>C.027</t>
  </si>
  <si>
    <t>C.028</t>
  </si>
  <si>
    <t>C.029</t>
  </si>
  <si>
    <t>C.030</t>
  </si>
  <si>
    <t>C.031</t>
  </si>
  <si>
    <t>C.032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</si>
  <si>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</si>
  <si>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</si>
  <si>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</si>
  <si>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</si>
  <si>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</si>
  <si>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</si>
  <si>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</si>
  <si>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</si>
  <si>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</si>
  <si>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</si>
  <si>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B.024</t>
  </si>
  <si>
    <t>B.025</t>
  </si>
  <si>
    <t>B.026</t>
  </si>
  <si>
    <t>B.027</t>
  </si>
  <si>
    <t>B.028</t>
  </si>
  <si>
    <t>B.029</t>
  </si>
  <si>
    <t>B.030</t>
  </si>
  <si>
    <t>B.031</t>
  </si>
  <si>
    <t>Rozvaděč polířový VO odbočný - vybavení 3x OPV 3x16A + SPD tř. I+II, prostorová rezerva minimálně 40 DIN.</t>
  </si>
  <si>
    <t>B.032</t>
  </si>
  <si>
    <t>Příplatek k celkové prohlídce za každých započatých 500 tis Kč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</si>
  <si>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</si>
  <si>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r>
      <t xml:space="preserve">Ochrana dřevin
</t>
    </r>
    <r>
      <rPr>
        <i/>
        <sz val="12"/>
        <rFont val="Times New Roman"/>
        <family val="1"/>
        <charset val="238"/>
      </rPr>
      <t xml:space="preserve"> zabezpečení před poškozením po celou dobu stavby, rozsah odhadnut na základě výskytu mimo plochy HTU</t>
    </r>
  </si>
  <si>
    <t>Světelně technické měření</t>
  </si>
  <si>
    <t>Cena celkem bez DPH</t>
  </si>
  <si>
    <t>ELEKTRO-PROJEKCE s.r.o.</t>
  </si>
  <si>
    <t>Doplnit údaje</t>
  </si>
  <si>
    <t>Uchazeč:</t>
  </si>
  <si>
    <t>Zadavatel:</t>
  </si>
  <si>
    <t xml:space="preserve"> </t>
  </si>
  <si>
    <t>Ostrava</t>
  </si>
  <si>
    <t>Místo:</t>
  </si>
  <si>
    <t>KRYCÍ LIST SOUPISU</t>
  </si>
  <si>
    <t>Veškeré položky zahrnují dodávku, montáž a veškerý podružný výkon nutný k provedení díla v celkovém funkčním rozsahu</t>
  </si>
  <si>
    <t>Množství sada odpovídá  komplet dodávce pro jeden trojsvazek, kabel</t>
  </si>
  <si>
    <t>Pokyny k nacenění</t>
  </si>
  <si>
    <t>"Oddíl" - Montáž - zde uchazeč vyplní částku za montáž bez DPH za 1 MJ dané položky</t>
  </si>
  <si>
    <t>"Krycí list soupisu" - Datum - zde uchazeč vyplní datum podání nabídky</t>
  </si>
  <si>
    <t>"Krycí list soupisu" - Uchazeč - zde uchazeč vyplní základní informace vč. IČ a DIČ</t>
  </si>
  <si>
    <t xml:space="preserve">Uchazeč je pro podání nabídky povinen vyplnit žlutě podbarvená pole: </t>
  </si>
  <si>
    <t>Jednotlivé sestavy jsou v souboru provázány. Editovatelné pole určené pro vyplnění uchazečem jsou zvýrazněny žlutým podbarvením, ostatní pole neslouží k editaci a nesmí být jakkoliv modifikovány.</t>
  </si>
  <si>
    <t xml:space="preserve">Metodika pro zpracování </t>
  </si>
  <si>
    <t>Celková cena za danou položku v celém objektu</t>
  </si>
  <si>
    <t>Celková cena v Kč</t>
  </si>
  <si>
    <t>Celkové množství dané položky v celém objektu</t>
  </si>
  <si>
    <t>Množství celkem</t>
  </si>
  <si>
    <t>Cena montáže za danou položku</t>
  </si>
  <si>
    <t>Montáž</t>
  </si>
  <si>
    <t>Cena materiálu za danou položku</t>
  </si>
  <si>
    <t>Materiál</t>
  </si>
  <si>
    <t>Celková cena za danou položku za 1 MJ</t>
  </si>
  <si>
    <t>Položka celkem v Kč</t>
  </si>
  <si>
    <t>Měrná jednotka položky</t>
  </si>
  <si>
    <t>MJ</t>
  </si>
  <si>
    <t>Zkrácený popis položky</t>
  </si>
  <si>
    <t>Kód položky v dané cenové soustavě  - je-li použita, pokud použita není, je tato položka označena písmenem "N"</t>
  </si>
  <si>
    <t>Příslušnost položky do cenové soustavy - je-li použita, pokud použita není, je tato položka označena písmenem "N"</t>
  </si>
  <si>
    <t>Cenová soustava</t>
  </si>
  <si>
    <t>Číslo položky v daném oddílu složené z písemného označení (shodné s daným oddílem) a pořadovým číslem položky</t>
  </si>
  <si>
    <t>Pro položky soupisu prací se zobrazují následující informace: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</si>
  <si>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</si>
  <si>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</si>
  <si>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V sestavě Krycí list soupisu, jsou obsaženy základní údaje o stavbě, projektantovi, uchazečovi a zadavateli, včetně koncové ceny bez DPH za celou profesi.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</si>
  <si>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</si>
  <si>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Struktura</t>
  </si>
  <si>
    <t>Struktura údajů, formát souboru a metodika pro zpracování</t>
  </si>
  <si>
    <t>N=není</t>
  </si>
  <si>
    <t>N</t>
  </si>
  <si>
    <t>"Oddíl" - Specifikace, Materiál - zde uchazeč vyplní částku za materiál bez DPH za 1 MJ dané položky</t>
  </si>
  <si>
    <t>Nová budova EkF – přístavba H v areálu VŠB-TUO</t>
  </si>
  <si>
    <t>IO 540 Venkovní osvětlení</t>
  </si>
  <si>
    <t>Venkovní osvětlení</t>
  </si>
  <si>
    <t xml:space="preserve">Vysoká škola báňská -Technická univerzita Ostrava </t>
  </si>
  <si>
    <t>04/2020</t>
  </si>
  <si>
    <t>Nátěr sloupu do BM 10, celkové ošetření sloupu a příslušenství příslušnými barvami (dle technologie 1x základní plus 2x vrchní)</t>
  </si>
  <si>
    <t>Podzemní prostup stavební konstrukcí - zatěsnění průchodek po instalaci chrániček/kabeláže, zatěsnění chrániček v prostupech.</t>
  </si>
  <si>
    <r>
      <t xml:space="preserve">Rozbourání a oprava chodníku - dlažba zámková
</t>
    </r>
    <r>
      <rPr>
        <i/>
        <sz val="12"/>
        <rFont val="Times New Roman"/>
        <family val="1"/>
        <charset val="238"/>
      </rPr>
      <t>Ve výkopu i mimo výkop, včetně konstrukčních vrstev a obrub</t>
    </r>
  </si>
  <si>
    <r>
      <t xml:space="preserve">Rozbourání a oprava vovovky - živičný povrch
</t>
    </r>
    <r>
      <rPr>
        <i/>
        <sz val="12"/>
        <rFont val="Times New Roman"/>
        <family val="1"/>
        <charset val="238"/>
      </rPr>
      <t>Ve výkopu i mimo výkop, včetně konstrukčních vrstev a obrub</t>
    </r>
  </si>
  <si>
    <t>A.035</t>
  </si>
  <si>
    <t>A.036</t>
  </si>
  <si>
    <r>
      <t xml:space="preserve">Montáž měděných kabelů CYKY 2x2,5
</t>
    </r>
    <r>
      <rPr>
        <i/>
        <sz val="12"/>
        <rFont val="Times New Roman"/>
        <family val="1"/>
        <charset val="238"/>
      </rPr>
      <t xml:space="preserve">viz situace, viz v.č. 03, do chrániček, vč. Ukončení, v případě interiérové trasy včetně příchytek </t>
    </r>
    <r>
      <rPr>
        <sz val="12"/>
        <rFont val="Times New Roman"/>
        <family val="1"/>
        <charset val="238"/>
      </rPr>
      <t xml:space="preserve"> </t>
    </r>
  </si>
  <si>
    <r>
      <t xml:space="preserve">Montáž měděných kabelů CYKY 3x4
</t>
    </r>
    <r>
      <rPr>
        <i/>
        <sz val="12"/>
        <rFont val="Times New Roman"/>
        <family val="1"/>
        <charset val="238"/>
      </rPr>
      <t>viz situace, viz v.č. 03, do chrániček, vč. Ukončení, v případě interiérové trasy včetně příchytek</t>
    </r>
    <r>
      <rPr>
        <sz val="12"/>
        <rFont val="Times New Roman"/>
        <family val="1"/>
        <charset val="238"/>
      </rPr>
      <t xml:space="preserve">  </t>
    </r>
  </si>
  <si>
    <r>
      <t xml:space="preserve">Montáž měděných kabelů CYKY 4x16
</t>
    </r>
    <r>
      <rPr>
        <i/>
        <sz val="12"/>
        <rFont val="Times New Roman"/>
        <family val="1"/>
        <charset val="238"/>
      </rPr>
      <t xml:space="preserve">viz situace, viz v.č. 03, do chrániček, vč. Ukončení, v případě interiérové trasy včetně příchytek  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</si>
  <si>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situace, (chráničky DVK 110)</t>
    </r>
  </si>
  <si>
    <r>
      <t xml:space="preserve">Montáž trubek ochranných plastových tuhých D do 50 mm uložených volně
</t>
    </r>
    <r>
      <rPr>
        <i/>
        <sz val="12"/>
        <rFont val="Times New Roman"/>
        <family val="1"/>
        <charset val="238"/>
      </rPr>
      <t>viz situace, (chráničky HDPE 40)</t>
    </r>
  </si>
  <si>
    <r>
      <t xml:space="preserve">Montáž trubek ochranných plastových tuhých D do 80 mm uložených volně
</t>
    </r>
    <r>
      <rPr>
        <i/>
        <sz val="12"/>
        <rFont val="Times New Roman"/>
        <family val="1"/>
        <charset val="238"/>
      </rPr>
      <t>viz situace, (chráničky DVR 75 )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</si>
  <si>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vývody RVO, RVOO, nové sloupy</t>
    </r>
  </si>
  <si>
    <r>
      <t xml:space="preserve">Montáž výložník osvětlení  sloupový do 70 kg
</t>
    </r>
    <r>
      <rPr>
        <i/>
        <sz val="12"/>
        <rFont val="Times New Roman"/>
        <family val="1"/>
        <charset val="238"/>
      </rPr>
      <t xml:space="preserve">Výložníky V1/2000/0-5° </t>
    </r>
  </si>
  <si>
    <r>
      <t xml:space="preserve">Montáž výložník osvětlení  sloupový do 70 kg
</t>
    </r>
    <r>
      <rPr>
        <i/>
        <sz val="12"/>
        <rFont val="Times New Roman"/>
        <family val="1"/>
        <charset val="238"/>
      </rPr>
      <t xml:space="preserve">Výložníky V2-90/2000/0-5° </t>
    </r>
  </si>
  <si>
    <r>
      <t xml:space="preserve">Montáž výložník osvětlení  sloupový do 70 kg
</t>
    </r>
    <r>
      <rPr>
        <i/>
        <sz val="12"/>
        <rFont val="Times New Roman"/>
        <family val="1"/>
        <charset val="238"/>
      </rPr>
      <t xml:space="preserve">Výložníky V2-180, atyp adaptér dle svítidla </t>
    </r>
  </si>
  <si>
    <t>B.033</t>
  </si>
  <si>
    <t>B.034</t>
  </si>
  <si>
    <r>
      <t xml:space="preserve">Rekonstrokce RVO2 - zahrnuje demontáž stáv. Výzbroje, montáž nové výzbroje 
</t>
    </r>
    <r>
      <rPr>
        <i/>
        <sz val="12"/>
        <rFont val="Times New Roman"/>
        <family val="1"/>
        <charset val="238"/>
      </rPr>
      <t>viz schéma a TZ</t>
    </r>
  </si>
  <si>
    <r>
      <t xml:space="preserve">Montáž rozvodnice R-DALI
</t>
    </r>
    <r>
      <rPr>
        <i/>
        <sz val="12"/>
        <rFont val="Times New Roman"/>
        <family val="1"/>
        <charset val="238"/>
      </rPr>
      <t>Nástěnná interiérová rozvodnice, viz schéma a TZ</t>
    </r>
  </si>
  <si>
    <t>Montáž nerezového stojanu pro nabíjecí stanici</t>
  </si>
  <si>
    <t>Montáž nabíjecí stanice</t>
  </si>
  <si>
    <r>
      <t xml:space="preserve">Montáž přisazené rozbočné krabice IP 43 DALI
</t>
    </r>
    <r>
      <rPr>
        <i/>
        <sz val="12"/>
        <rFont val="Times New Roman"/>
        <family val="1"/>
        <charset val="238"/>
      </rPr>
      <t>montáž do sloupů VO a energokanálu</t>
    </r>
  </si>
  <si>
    <r>
      <t xml:space="preserve">Montáž výsuvného energosloupku
</t>
    </r>
    <r>
      <rPr>
        <i/>
        <sz val="12"/>
        <rFont val="Times New Roman"/>
        <family val="1"/>
        <charset val="238"/>
      </rPr>
      <t>Výsuvný sloupek dle specifikace v TZ</t>
    </r>
  </si>
  <si>
    <t>B.035</t>
  </si>
  <si>
    <r>
      <t xml:space="preserve">Montáž žlabu plechového děrovaného š. 300
</t>
    </r>
    <r>
      <rPr>
        <i/>
        <sz val="12"/>
        <rFont val="Times New Roman"/>
        <family val="1"/>
        <charset val="238"/>
      </rPr>
      <t>montáž v energokanálu na výložníky v dodávce stavby, nosnost do 20kg/m, rozteč podpěr do 3m</t>
    </r>
  </si>
  <si>
    <r>
      <t xml:space="preserve">kabel silový s Cu jádrem CYKY 2x2,5
</t>
    </r>
    <r>
      <rPr>
        <i/>
        <sz val="12"/>
        <rFont val="Times New Roman"/>
        <family val="1"/>
        <charset val="238"/>
      </rPr>
      <t>viz B+5% prořez</t>
    </r>
  </si>
  <si>
    <r>
      <t xml:space="preserve">kabel silový s Cu jádrem CYKY 3x4
</t>
    </r>
    <r>
      <rPr>
        <i/>
        <sz val="12"/>
        <rFont val="Times New Roman"/>
        <family val="1"/>
        <charset val="238"/>
      </rPr>
      <t>viz B+5% prořez</t>
    </r>
  </si>
  <si>
    <r>
      <t xml:space="preserve">Rozbourání a obnova základu sloupu do 12m
</t>
    </r>
    <r>
      <rPr>
        <i/>
        <sz val="12"/>
        <rFont val="Times New Roman"/>
        <family val="1"/>
        <charset val="238"/>
      </rPr>
      <t>pro případ nemožnosti protažení nové kabeláže do stávajících sloupů VO</t>
    </r>
  </si>
  <si>
    <t>A.037</t>
  </si>
  <si>
    <r>
      <t xml:space="preserve">stožár osvětlovací BM 8 pozinkovaný- uliční
</t>
    </r>
    <r>
      <rPr>
        <i/>
        <sz val="12"/>
        <rFont val="Times New Roman"/>
        <family val="1"/>
        <charset val="238"/>
      </rPr>
      <t>viz situace a TZ,</t>
    </r>
  </si>
  <si>
    <r>
      <t xml:space="preserve">stožár osvětlovací S5 pozinkovaný- sadový
</t>
    </r>
    <r>
      <rPr>
        <i/>
        <sz val="12"/>
        <rFont val="Times New Roman"/>
        <family val="1"/>
        <charset val="238"/>
      </rPr>
      <t>viz situace a TZ,</t>
    </r>
  </si>
  <si>
    <r>
      <t xml:space="preserve">Silniční svítidlo, typ A
</t>
    </r>
    <r>
      <rPr>
        <i/>
        <sz val="12"/>
        <rFont val="Times New Roman"/>
        <family val="1"/>
        <charset val="238"/>
      </rPr>
      <t>viz situace a TZ, včetně zdroje, referenrční výrobek CQ 12L70-740 NR BPS CL2 M60 GY-S</t>
    </r>
  </si>
  <si>
    <r>
      <t xml:space="preserve">Silniční svítidlo, typ B
</t>
    </r>
    <r>
      <rPr>
        <i/>
        <sz val="12"/>
        <rFont val="Times New Roman"/>
        <family val="1"/>
        <charset val="238"/>
      </rPr>
      <t>viz situace a TZ, včetně zdroje, referenční výrobek CQ 36L35-740 EWR BPS CL2 M60 GY-S</t>
    </r>
  </si>
  <si>
    <r>
      <t xml:space="preserve">Silniční svítidlo, typ C
</t>
    </r>
    <r>
      <rPr>
        <i/>
        <sz val="12"/>
        <rFont val="Times New Roman"/>
        <family val="1"/>
        <charset val="238"/>
      </rPr>
      <t>viz situace a TZ, včetně zdroje, referenční výrobek URBA S 24L35 WR ANT BP CL2 MLE L740</t>
    </r>
  </si>
  <si>
    <r>
      <t xml:space="preserve">Sestava architektonického osvětlovacího sloupu kónického přírubového výšky 10m, dodávka kompet výrobku včetně veškerých povrchových úprav
</t>
    </r>
    <r>
      <rPr>
        <i/>
        <sz val="12"/>
        <rFont val="Times New Roman"/>
        <family val="1"/>
        <charset val="238"/>
      </rPr>
      <t>viz situace a TZ,</t>
    </r>
  </si>
  <si>
    <r>
      <t xml:space="preserve">trubka elektroinstalační , HDPE KD 110
</t>
    </r>
    <r>
      <rPr>
        <i/>
        <sz val="12"/>
        <rFont val="Times New Roman"/>
        <family val="1"/>
        <charset val="238"/>
      </rPr>
      <t>viz situace - trasy pod pojezdovou plochou, osazení viz řezy DVK 110</t>
    </r>
    <r>
      <rPr>
        <sz val="12"/>
        <rFont val="Times New Roman"/>
        <family val="1"/>
        <charset val="238"/>
      </rPr>
      <t>, viz B+5% prořez</t>
    </r>
  </si>
  <si>
    <r>
      <t xml:space="preserve">výložník V1/2000/0°;
</t>
    </r>
    <r>
      <rPr>
        <i/>
        <sz val="12"/>
        <rFont val="Times New Roman"/>
        <family val="1"/>
        <charset val="238"/>
      </rPr>
      <t>viz situace a TZ;</t>
    </r>
  </si>
  <si>
    <r>
      <t xml:space="preserve">výložník V2-90/2000/0°;
</t>
    </r>
    <r>
      <rPr>
        <i/>
        <sz val="12"/>
        <rFont val="Times New Roman"/>
        <family val="1"/>
        <charset val="238"/>
      </rPr>
      <t>viz situace a TZ;</t>
    </r>
  </si>
  <si>
    <r>
      <t xml:space="preserve">výložník V2-180 spec. Design adaptér;
</t>
    </r>
    <r>
      <rPr>
        <i/>
        <sz val="12"/>
        <rFont val="Times New Roman"/>
        <family val="1"/>
        <charset val="238"/>
      </rPr>
      <t>viz situace a TZ;</t>
    </r>
  </si>
  <si>
    <t>Referenční výrobek SITEL ENERGO</t>
  </si>
  <si>
    <t>Výsuvný energosloupek, standard instalace do zeleně, silnoproudá výzbroj In 63A, výstupní rozhraní 32A/3f, 16A/3f + 2x 16A/1f + 1x RJ45 (rozvodnice typu D a I). Dále dvě rozvodnice prázdné pro budoucí doplnění zařízení slaboproudé techniky či dalších silových zásuvek. Referenční výrobek SITEL ENERGO</t>
  </si>
  <si>
    <r>
      <t xml:space="preserve">Montáž Rozvaděče pilířového venkovního IP 65/40
</t>
    </r>
    <r>
      <rPr>
        <i/>
        <sz val="12"/>
        <rFont val="Times New Roman"/>
        <family val="1"/>
        <charset val="238"/>
      </rPr>
      <t>Rozvaděč RVOO, viz schéma a TZ</t>
    </r>
  </si>
  <si>
    <t>Výzbroj rekonstruovaného rozvaděče RVO2 (dle schématu)</t>
  </si>
  <si>
    <t>Rozvodnice nástěnná interiérová R-DALI</t>
  </si>
  <si>
    <t>Rozbočná krabice přisazená IP 43, typ vhodný pro montáž do sloupů VO</t>
  </si>
  <si>
    <r>
      <t xml:space="preserve">Stojan nerezový pro nabíjecí stanici elektromobilů
</t>
    </r>
    <r>
      <rPr>
        <i/>
        <sz val="12"/>
        <rFont val="Times New Roman"/>
        <family val="1"/>
        <charset val="238"/>
      </rPr>
      <t>viz situace a TZ, typ pro konkrétní dodaný typ nabíječky</t>
    </r>
  </si>
  <si>
    <r>
      <t xml:space="preserve">Nabíjecí stanice elektromobilů pro montáž na sloupek 22kW
</t>
    </r>
    <r>
      <rPr>
        <i/>
        <sz val="12"/>
        <rFont val="Times New Roman"/>
        <family val="1"/>
        <charset val="238"/>
      </rPr>
      <t>viz situace a TZ.
referenční výrobek „Nabíjecí stanice pro elektromobily KEBA KeContact P30, řada B, kabel 6 m, typ 2 Mode 3 32 A, 22 kW“</t>
    </r>
  </si>
  <si>
    <t>Nátěr Výložníku, celkové ošetření výložníků pro sloupy, kde není v dodávce samotný sloup příslušnými barvami (dle technologie 1x základní plus 2x vrchní)</t>
  </si>
  <si>
    <t>mb</t>
  </si>
  <si>
    <r>
      <t xml:space="preserve">kabel silový s Cu jádrem CYKY 4x16
</t>
    </r>
    <r>
      <rPr>
        <i/>
        <sz val="12"/>
        <rFont val="Times New Roman"/>
        <family val="1"/>
        <charset val="238"/>
      </rPr>
      <t>viz B+5% prořez</t>
    </r>
    <r>
      <rPr>
        <sz val="12"/>
        <rFont val="Times New Roman"/>
        <family val="1"/>
        <charset val="238"/>
      </rPr>
      <t xml:space="preserve">, </t>
    </r>
    <r>
      <rPr>
        <i/>
        <sz val="12"/>
        <rFont val="Times New Roman"/>
        <family val="1"/>
        <charset val="238"/>
      </rPr>
      <t>včetně kabeláže pro provizorní zapojení VO</t>
    </r>
  </si>
  <si>
    <t>Provizorní napájení VO po dobu výstavby (pevná přisazená montáž), dle potřeby případně vč. Krytu</t>
  </si>
  <si>
    <t>Rozvaděč pilířový RVOO, IP 65/40, výzbroj dle schématu</t>
  </si>
  <si>
    <r>
      <t xml:space="preserve">Dodávka žlabu plechového děrovaného š. 300mm, výška bočnice min 110mm.
</t>
    </r>
    <r>
      <rPr>
        <i/>
        <sz val="12"/>
        <rFont val="Times New Roman"/>
        <family val="1"/>
        <charset val="238"/>
      </rPr>
      <t>montáž v energokanálu na výložníky v dodávce stavby, nosnost do 20kg/m, rozteč podpěr do 3m</t>
    </r>
  </si>
  <si>
    <r>
      <t xml:space="preserve">DEMontáž stávajícího zemního vedení VO a NN
</t>
    </r>
    <r>
      <rPr>
        <i/>
        <sz val="12"/>
        <rFont val="Times New Roman"/>
        <family val="1"/>
        <charset val="238"/>
      </rPr>
      <t>viz situace, odstranění bude provedeno pokud nebrání zeleň, zpev. Plocha či IS, započítána i demontáž kolizních areálových rozvodů NN</t>
    </r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</si>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</sst>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36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110"/>
    </font>
    <font>
      <b/>
      <sz val="10"/>
      <name val="Arial CE"/>
      <charset val="238"/>
    </font>
    <font>
      <sz val="7"/>
      <name val="Arial CE"/>
      <charset val="110"/>
    </font>
    <font>
      <b/>
      <sz val="14"/>
      <name val="Arial CE"/>
      <charset val="110"/>
    </font>
    <font>
      <sz val="9"/>
      <name val="Trebuchet MS"/>
      <family val="2"/>
      <charset val="238"/>
    </font>
    <font>
      <b/>
      <sz val="11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79998168889431442"/>
        <bgColor rgb="FFFFFFFF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/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/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/>
      <top style="hair">
        <color theme="0" tint="-0.1499679555650502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/>
      <bottom/>
      <diagonal/>
    </border>
    <border>
      <left/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/>
      <diagonal/>
    </border>
    <border>
      <left/>
      <right style="hair">
        <color theme="0" tint="-0.14996795556505021"/>
      </right>
      <top style="medium">
        <color indexed="64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/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theme="0" tint="-0.14996795556505021"/>
      </bottom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38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4" borderId="9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5" fontId="11" fillId="5" borderId="9" xfId="13" applyNumberFormat="1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6" borderId="11" xfId="15" applyFont="1" applyFill="1" applyBorder="1" applyAlignment="1">
      <alignment horizontal="center" vertical="top" wrapText="1"/>
    </xf>
    <xf numFmtId="0" fontId="12" fillId="6" borderId="12" xfId="15" applyFont="1" applyFill="1" applyBorder="1" applyAlignment="1">
      <alignment horizontal="left" vertical="top" wrapText="1"/>
    </xf>
    <xf numFmtId="164" fontId="12" fillId="6" borderId="12" xfId="14" applyNumberFormat="1" applyFont="1" applyFill="1" applyBorder="1"/>
    <xf numFmtId="165" fontId="19" fillId="6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4" xfId="12" applyNumberFormat="1" applyFont="1" applyBorder="1" applyAlignment="1">
      <alignment vertical="center"/>
    </xf>
    <xf numFmtId="165" fontId="14" fillId="0" borderId="6" xfId="12" applyNumberFormat="1" applyFont="1" applyBorder="1" applyAlignment="1">
      <alignment vertical="center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49" fontId="11" fillId="0" borderId="26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165" fontId="14" fillId="0" borderId="28" xfId="12" applyNumberFormat="1" applyFont="1" applyBorder="1" applyAlignment="1">
      <alignment vertical="center"/>
    </xf>
    <xf numFmtId="0" fontId="12" fillId="6" borderId="29" xfId="15" applyFont="1" applyFill="1" applyBorder="1" applyAlignment="1">
      <alignment horizontal="center" vertical="top" wrapText="1"/>
    </xf>
    <xf numFmtId="0" fontId="19" fillId="6" borderId="25" xfId="14" applyFont="1" applyFill="1" applyBorder="1"/>
    <xf numFmtId="164" fontId="12" fillId="6" borderId="25" xfId="14" applyNumberFormat="1" applyFont="1" applyFill="1" applyBorder="1"/>
    <xf numFmtId="165" fontId="19" fillId="6" borderId="31" xfId="12" applyNumberFormat="1" applyFont="1" applyFill="1" applyBorder="1" applyAlignment="1">
      <alignment horizontal="right" vertical="center"/>
    </xf>
    <xf numFmtId="164" fontId="12" fillId="6" borderId="30" xfId="14" applyNumberFormat="1" applyFont="1" applyFill="1" applyBorder="1" applyAlignment="1"/>
    <xf numFmtId="2" fontId="14" fillId="0" borderId="27" xfId="12" applyNumberFormat="1" applyFont="1" applyBorder="1" applyAlignment="1">
      <alignment vertical="center"/>
    </xf>
    <xf numFmtId="2" fontId="14" fillId="0" borderId="3" xfId="12" applyNumberFormat="1" applyFont="1" applyBorder="1" applyAlignment="1">
      <alignment vertical="center"/>
    </xf>
    <xf numFmtId="170" fontId="14" fillId="0" borderId="27" xfId="12" applyNumberFormat="1" applyFont="1" applyBorder="1" applyAlignment="1">
      <alignment vertical="center"/>
    </xf>
    <xf numFmtId="0" fontId="11" fillId="0" borderId="3" xfId="15" applyFont="1" applyFill="1" applyBorder="1" applyAlignment="1">
      <alignment horizontal="left" vertical="top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164" fontId="11" fillId="0" borderId="9" xfId="13" applyNumberFormat="1" applyFont="1" applyFill="1" applyBorder="1" applyAlignment="1">
      <alignment horizontal="center" vertical="center" wrapText="1"/>
    </xf>
    <xf numFmtId="4" fontId="11" fillId="0" borderId="3" xfId="14" applyNumberFormat="1" applyFont="1" applyFill="1" applyBorder="1" applyAlignment="1">
      <alignment horizontal="right" vertical="center"/>
    </xf>
    <xf numFmtId="4" fontId="11" fillId="0" borderId="32" xfId="14" applyNumberFormat="1" applyFont="1" applyFill="1" applyBorder="1" applyAlignment="1">
      <alignment horizontal="right" vertical="center"/>
    </xf>
    <xf numFmtId="3" fontId="11" fillId="0" borderId="6" xfId="14" applyNumberFormat="1" applyFont="1" applyFill="1" applyBorder="1" applyAlignment="1">
      <alignment vertical="center"/>
    </xf>
    <xf numFmtId="164" fontId="11" fillId="0" borderId="0" xfId="15" applyNumberFormat="1" applyFont="1" applyFill="1" applyBorder="1"/>
    <xf numFmtId="49" fontId="11" fillId="0" borderId="26" xfId="15" applyNumberFormat="1" applyFont="1" applyFill="1" applyBorder="1" applyAlignment="1">
      <alignment horizontal="center" vertical="center" wrapText="1"/>
    </xf>
    <xf numFmtId="0" fontId="11" fillId="0" borderId="27" xfId="15" applyFont="1" applyFill="1" applyBorder="1" applyAlignment="1">
      <alignment horizontal="left" vertical="top" wrapText="1"/>
    </xf>
    <xf numFmtId="0" fontId="14" fillId="0" borderId="27" xfId="14" applyFont="1" applyFill="1" applyBorder="1" applyAlignment="1">
      <alignment horizontal="center" vertical="center"/>
    </xf>
    <xf numFmtId="2" fontId="14" fillId="0" borderId="27" xfId="12" applyNumberFormat="1" applyFont="1" applyFill="1" applyBorder="1" applyAlignment="1">
      <alignment vertical="center"/>
    </xf>
    <xf numFmtId="165" fontId="14" fillId="0" borderId="28" xfId="12" applyNumberFormat="1" applyFont="1" applyFill="1" applyBorder="1" applyAlignment="1">
      <alignment vertical="center"/>
    </xf>
    <xf numFmtId="0" fontId="14" fillId="0" borderId="0" xfId="14" applyFont="1" applyFill="1" applyBorder="1"/>
    <xf numFmtId="0" fontId="11" fillId="0" borderId="8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/>
    </xf>
    <xf numFmtId="165" fontId="11" fillId="0" borderId="9" xfId="13" applyNumberFormat="1" applyFont="1" applyFill="1" applyBorder="1" applyAlignment="1">
      <alignment horizontal="center" vertical="center" wrapText="1"/>
    </xf>
    <xf numFmtId="165" fontId="11" fillId="0" borderId="10" xfId="13" applyNumberFormat="1" applyFont="1" applyFill="1" applyBorder="1" applyAlignment="1">
      <alignment horizontal="center" vertical="center" wrapText="1"/>
    </xf>
    <xf numFmtId="0" fontId="11" fillId="0" borderId="0" xfId="15" applyFont="1" applyFill="1" applyBorder="1"/>
    <xf numFmtId="49" fontId="11" fillId="0" borderId="2" xfId="15" applyNumberFormat="1" applyFont="1" applyFill="1" applyBorder="1" applyAlignment="1">
      <alignment horizontal="center" vertical="center" wrapText="1"/>
    </xf>
    <xf numFmtId="0" fontId="11" fillId="0" borderId="32" xfId="15" applyFont="1" applyFill="1" applyBorder="1" applyAlignment="1">
      <alignment horizontal="left" vertical="top" wrapText="1"/>
    </xf>
    <xf numFmtId="165" fontId="14" fillId="0" borderId="3" xfId="12" applyNumberFormat="1" applyFont="1" applyFill="1" applyBorder="1" applyAlignment="1">
      <alignment vertical="center"/>
    </xf>
    <xf numFmtId="49" fontId="11" fillId="0" borderId="33" xfId="15" applyNumberFormat="1" applyFont="1" applyFill="1" applyBorder="1" applyAlignment="1">
      <alignment horizontal="center" vertical="center" wrapText="1"/>
    </xf>
    <xf numFmtId="49" fontId="11" fillId="0" borderId="32" xfId="15" applyNumberFormat="1" applyFont="1" applyFill="1" applyBorder="1" applyAlignment="1">
      <alignment horizontal="center" vertical="center" wrapText="1"/>
    </xf>
    <xf numFmtId="0" fontId="14" fillId="0" borderId="32" xfId="14" applyFont="1" applyFill="1" applyBorder="1" applyAlignment="1">
      <alignment horizontal="center" vertical="center"/>
    </xf>
    <xf numFmtId="165" fontId="14" fillId="0" borderId="32" xfId="12" applyNumberFormat="1" applyFont="1" applyFill="1" applyBorder="1" applyAlignment="1">
      <alignment vertical="center"/>
    </xf>
    <xf numFmtId="49" fontId="16" fillId="0" borderId="32" xfId="15" applyNumberFormat="1" applyFont="1" applyFill="1" applyBorder="1" applyAlignment="1">
      <alignment horizontal="center" vertical="center" wrapText="1"/>
    </xf>
    <xf numFmtId="0" fontId="16" fillId="0" borderId="32" xfId="15" applyFont="1" applyFill="1" applyBorder="1" applyAlignment="1">
      <alignment horizontal="left" vertical="top" wrapText="1"/>
    </xf>
    <xf numFmtId="165" fontId="14" fillId="0" borderId="34" xfId="12" applyNumberFormat="1" applyFont="1" applyFill="1" applyBorder="1" applyAlignment="1">
      <alignment vertical="center"/>
    </xf>
    <xf numFmtId="49" fontId="11" fillId="0" borderId="5" xfId="15" applyNumberFormat="1" applyFont="1" applyFill="1" applyBorder="1" applyAlignment="1">
      <alignment horizontal="center" vertical="center" wrapText="1"/>
    </xf>
    <xf numFmtId="49" fontId="11" fillId="0" borderId="6" xfId="15" applyNumberFormat="1" applyFont="1" applyFill="1" applyBorder="1" applyAlignment="1">
      <alignment horizontal="center" vertical="center" wrapText="1"/>
    </xf>
    <xf numFmtId="0" fontId="11" fillId="0" borderId="6" xfId="15" applyFont="1" applyFill="1" applyBorder="1" applyAlignment="1">
      <alignment horizontal="left" vertical="top" wrapText="1"/>
    </xf>
    <xf numFmtId="0" fontId="14" fillId="0" borderId="6" xfId="14" applyFont="1" applyFill="1" applyBorder="1" applyAlignment="1">
      <alignment horizontal="center" vertical="center"/>
    </xf>
    <xf numFmtId="165" fontId="14" fillId="0" borderId="6" xfId="12" applyNumberFormat="1" applyFont="1" applyFill="1" applyBorder="1" applyAlignment="1">
      <alignment vertical="center"/>
    </xf>
    <xf numFmtId="165" fontId="14" fillId="0" borderId="7" xfId="12" applyNumberFormat="1" applyFont="1" applyFill="1" applyBorder="1" applyAlignment="1">
      <alignment vertical="center"/>
    </xf>
    <xf numFmtId="165" fontId="11" fillId="0" borderId="0" xfId="15" applyNumberFormat="1" applyFont="1" applyFill="1" applyBorder="1" applyAlignment="1">
      <alignment horizontal="center"/>
    </xf>
    <xf numFmtId="2" fontId="14" fillId="0" borderId="32" xfId="12" applyNumberFormat="1" applyFont="1" applyFill="1" applyBorder="1" applyAlignment="1">
      <alignment vertical="center"/>
    </xf>
    <xf numFmtId="0" fontId="11" fillId="4" borderId="36" xfId="13" applyFont="1" applyFill="1" applyBorder="1" applyAlignment="1">
      <alignment horizontal="center" vertical="center" wrapText="1"/>
    </xf>
    <xf numFmtId="0" fontId="11" fillId="5" borderId="25" xfId="13" applyFont="1" applyFill="1" applyBorder="1" applyAlignment="1">
      <alignment horizontal="center" vertical="center"/>
    </xf>
    <xf numFmtId="0" fontId="11" fillId="5" borderId="25" xfId="13" applyFont="1" applyFill="1" applyBorder="1" applyAlignment="1">
      <alignment horizontal="center" vertical="center" wrapText="1"/>
    </xf>
    <xf numFmtId="165" fontId="11" fillId="5" borderId="25" xfId="13" applyNumberFormat="1" applyFont="1" applyFill="1" applyBorder="1" applyAlignment="1">
      <alignment horizontal="center" vertical="center" wrapText="1"/>
    </xf>
    <xf numFmtId="165" fontId="11" fillId="4" borderId="37" xfId="13" applyNumberFormat="1" applyFont="1" applyFill="1" applyBorder="1" applyAlignment="1">
      <alignment horizontal="center" vertical="center" wrapText="1"/>
    </xf>
    <xf numFmtId="0" fontId="12" fillId="6" borderId="38" xfId="15" applyFont="1" applyFill="1" applyBorder="1" applyAlignment="1">
      <alignment horizontal="center" vertical="top" wrapText="1"/>
    </xf>
    <xf numFmtId="165" fontId="19" fillId="6" borderId="39" xfId="12" applyNumberFormat="1" applyFont="1" applyFill="1" applyBorder="1" applyAlignment="1">
      <alignment horizontal="right" vertical="center"/>
    </xf>
    <xf numFmtId="165" fontId="14" fillId="0" borderId="41" xfId="12" applyNumberFormat="1" applyFont="1" applyBorder="1" applyAlignment="1">
      <alignment vertical="center"/>
    </xf>
    <xf numFmtId="49" fontId="11" fillId="0" borderId="40" xfId="15" applyNumberFormat="1" applyFont="1" applyFill="1" applyBorder="1" applyAlignment="1">
      <alignment horizontal="center" vertical="center" wrapText="1"/>
    </xf>
    <xf numFmtId="165" fontId="14" fillId="0" borderId="41" xfId="12" applyNumberFormat="1" applyFont="1" applyFill="1" applyBorder="1" applyAlignment="1">
      <alignment vertical="center"/>
    </xf>
    <xf numFmtId="49" fontId="11" fillId="0" borderId="42" xfId="15" applyNumberFormat="1" applyFont="1" applyFill="1" applyBorder="1" applyAlignment="1">
      <alignment horizontal="center" vertical="center" wrapText="1"/>
    </xf>
    <xf numFmtId="49" fontId="11" fillId="0" borderId="43" xfId="15" applyNumberFormat="1" applyFont="1" applyFill="1" applyBorder="1" applyAlignment="1">
      <alignment horizontal="center" vertical="center" wrapText="1"/>
    </xf>
    <xf numFmtId="0" fontId="11" fillId="0" borderId="43" xfId="15" applyFont="1" applyFill="1" applyBorder="1" applyAlignment="1">
      <alignment horizontal="left" vertical="top" wrapText="1"/>
    </xf>
    <xf numFmtId="0" fontId="14" fillId="0" borderId="43" xfId="14" applyFont="1" applyFill="1" applyBorder="1" applyAlignment="1">
      <alignment horizontal="center" vertical="center"/>
    </xf>
    <xf numFmtId="2" fontId="14" fillId="0" borderId="43" xfId="12" applyNumberFormat="1" applyFont="1" applyFill="1" applyBorder="1" applyAlignment="1">
      <alignment vertical="center"/>
    </xf>
    <xf numFmtId="165" fontId="14" fillId="0" borderId="45" xfId="12" applyNumberFormat="1" applyFont="1" applyFill="1" applyBorder="1" applyAlignment="1">
      <alignment vertical="center"/>
    </xf>
    <xf numFmtId="49" fontId="11" fillId="0" borderId="46" xfId="15" applyNumberFormat="1" applyFont="1" applyBorder="1" applyAlignment="1">
      <alignment horizontal="center" vertical="center" wrapText="1"/>
    </xf>
    <xf numFmtId="49" fontId="11" fillId="0" borderId="46" xfId="15" applyNumberFormat="1" applyFont="1" applyFill="1" applyBorder="1" applyAlignment="1">
      <alignment horizontal="center" vertical="center" wrapText="1"/>
    </xf>
    <xf numFmtId="49" fontId="11" fillId="0" borderId="47" xfId="15" applyNumberFormat="1" applyFont="1" applyFill="1" applyBorder="1" applyAlignment="1">
      <alignment horizontal="center" vertical="center" wrapText="1"/>
    </xf>
    <xf numFmtId="0" fontId="19" fillId="6" borderId="48" xfId="14" applyFont="1" applyFill="1" applyBorder="1"/>
    <xf numFmtId="164" fontId="12" fillId="6" borderId="49" xfId="14" applyNumberFormat="1" applyFont="1" applyFill="1" applyBorder="1" applyAlignment="1"/>
    <xf numFmtId="164" fontId="12" fillId="6" borderId="48" xfId="14" applyNumberFormat="1" applyFont="1" applyFill="1" applyBorder="1"/>
    <xf numFmtId="165" fontId="19" fillId="6" borderId="50" xfId="12" applyNumberFormat="1" applyFont="1" applyFill="1" applyBorder="1" applyAlignment="1">
      <alignment horizontal="right" vertical="center"/>
    </xf>
    <xf numFmtId="49" fontId="11" fillId="0" borderId="51" xfId="15" applyNumberFormat="1" applyFont="1" applyBorder="1" applyAlignment="1">
      <alignment horizontal="center" vertical="center" wrapText="1"/>
    </xf>
    <xf numFmtId="0" fontId="11" fillId="0" borderId="52" xfId="15" applyFont="1" applyBorder="1" applyAlignment="1">
      <alignment horizontal="left" vertical="top" wrapText="1"/>
    </xf>
    <xf numFmtId="0" fontId="14" fillId="0" borderId="52" xfId="14" applyFont="1" applyBorder="1" applyAlignment="1">
      <alignment horizontal="center" vertical="center"/>
    </xf>
    <xf numFmtId="2" fontId="14" fillId="0" borderId="52" xfId="12" applyNumberFormat="1" applyFont="1" applyBorder="1" applyAlignment="1">
      <alignment vertical="center"/>
    </xf>
    <xf numFmtId="165" fontId="14" fillId="0" borderId="53" xfId="12" applyNumberFormat="1" applyFont="1" applyBorder="1" applyAlignment="1">
      <alignment vertical="center"/>
    </xf>
    <xf numFmtId="0" fontId="12" fillId="6" borderId="54" xfId="15" applyFont="1" applyFill="1" applyBorder="1" applyAlignment="1">
      <alignment horizontal="center" vertical="top" wrapText="1"/>
    </xf>
    <xf numFmtId="165" fontId="19" fillId="6" borderId="55" xfId="12" applyNumberFormat="1" applyFont="1" applyFill="1" applyBorder="1" applyAlignment="1">
      <alignment horizontal="right" vertical="center"/>
    </xf>
    <xf numFmtId="49" fontId="11" fillId="0" borderId="56" xfId="15" applyNumberFormat="1" applyFont="1" applyFill="1" applyBorder="1" applyAlignment="1">
      <alignment horizontal="center" vertical="center" wrapText="1"/>
    </xf>
    <xf numFmtId="165" fontId="14" fillId="0" borderId="57" xfId="12" applyNumberFormat="1" applyFont="1" applyFill="1" applyBorder="1" applyAlignment="1">
      <alignment vertical="center"/>
    </xf>
    <xf numFmtId="165" fontId="14" fillId="0" borderId="43" xfId="12" applyNumberFormat="1" applyFont="1" applyFill="1" applyBorder="1" applyAlignment="1">
      <alignment vertical="center"/>
    </xf>
    <xf numFmtId="49" fontId="11" fillId="0" borderId="58" xfId="15" applyNumberFormat="1" applyFont="1" applyFill="1" applyBorder="1" applyAlignment="1">
      <alignment horizontal="center" vertical="center" wrapText="1"/>
    </xf>
    <xf numFmtId="4" fontId="11" fillId="5" borderId="25" xfId="13" applyNumberFormat="1" applyFont="1" applyFill="1" applyBorder="1" applyAlignment="1">
      <alignment horizontal="center" vertical="center" wrapText="1"/>
    </xf>
    <xf numFmtId="4" fontId="12" fillId="6" borderId="12" xfId="14" applyNumberFormat="1" applyFont="1" applyFill="1" applyBorder="1"/>
    <xf numFmtId="4" fontId="12" fillId="6" borderId="48" xfId="14" applyNumberFormat="1" applyFont="1" applyFill="1" applyBorder="1"/>
    <xf numFmtId="4" fontId="11" fillId="0" borderId="52" xfId="14" applyNumberFormat="1" applyFont="1" applyBorder="1" applyAlignment="1">
      <alignment vertical="center"/>
    </xf>
    <xf numFmtId="4" fontId="11" fillId="0" borderId="27" xfId="14" applyNumberFormat="1" applyFont="1" applyBorder="1" applyAlignment="1">
      <alignment vertical="center"/>
    </xf>
    <xf numFmtId="4" fontId="14" fillId="0" borderId="3" xfId="12" applyNumberFormat="1" applyFont="1" applyBorder="1" applyAlignment="1">
      <alignment vertical="center"/>
    </xf>
    <xf numFmtId="4" fontId="11" fillId="0" borderId="27" xfId="14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vertical="center"/>
    </xf>
    <xf numFmtId="4" fontId="11" fillId="0" borderId="35" xfId="14" applyNumberFormat="1" applyFont="1" applyFill="1" applyBorder="1" applyAlignment="1">
      <alignment vertical="center"/>
    </xf>
    <xf numFmtId="4" fontId="11" fillId="0" borderId="44" xfId="14" applyNumberFormat="1" applyFont="1" applyFill="1" applyBorder="1" applyAlignment="1">
      <alignment vertical="center"/>
    </xf>
    <xf numFmtId="4" fontId="11" fillId="0" borderId="0" xfId="15" applyNumberFormat="1" applyFont="1" applyFill="1" applyBorder="1"/>
    <xf numFmtId="4" fontId="11" fillId="5" borderId="9" xfId="13" applyNumberFormat="1" applyFont="1" applyFill="1" applyBorder="1" applyAlignment="1">
      <alignment horizontal="center" vertical="center" wrapText="1"/>
    </xf>
    <xf numFmtId="4" fontId="11" fillId="0" borderId="32" xfId="14" applyNumberFormat="1" applyFont="1" applyFill="1" applyBorder="1" applyAlignment="1">
      <alignment vertical="center"/>
    </xf>
    <xf numFmtId="4" fontId="11" fillId="0" borderId="43" xfId="14" applyNumberFormat="1" applyFont="1" applyFill="1" applyBorder="1" applyAlignment="1">
      <alignment vertical="center"/>
    </xf>
    <xf numFmtId="4" fontId="11" fillId="0" borderId="0" xfId="15" applyNumberFormat="1" applyFont="1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5" fontId="22" fillId="0" borderId="62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5" fontId="26" fillId="0" borderId="62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8" fillId="7" borderId="62" xfId="0" applyFont="1" applyFill="1" applyBorder="1" applyAlignment="1">
      <alignment horizontal="left"/>
    </xf>
    <xf numFmtId="0" fontId="28" fillId="7" borderId="0" xfId="0" applyFont="1" applyFill="1" applyAlignment="1">
      <alignment horizontal="left"/>
    </xf>
    <xf numFmtId="0" fontId="28" fillId="7" borderId="63" xfId="0" applyFont="1" applyFill="1" applyBorder="1" applyAlignment="1">
      <alignment horizontal="left" vertical="center"/>
    </xf>
    <xf numFmtId="0" fontId="28" fillId="7" borderId="62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49" fontId="29" fillId="7" borderId="0" xfId="0" applyNumberFormat="1" applyFont="1" applyFill="1" applyAlignment="1">
      <alignment horizontal="left" vertical="center"/>
    </xf>
    <xf numFmtId="0" fontId="29" fillId="7" borderId="0" xfId="0" applyFont="1" applyFill="1" applyAlignment="1">
      <alignment horizontal="right" vertical="center"/>
    </xf>
    <xf numFmtId="0" fontId="29" fillId="7" borderId="0" xfId="0" applyFont="1" applyFill="1" applyAlignment="1">
      <alignment horizontal="left" vertical="center"/>
    </xf>
    <xf numFmtId="0" fontId="28" fillId="7" borderId="62" xfId="0" applyFont="1" applyFill="1" applyBorder="1" applyAlignment="1">
      <alignment horizontal="left" vertical="center"/>
    </xf>
    <xf numFmtId="0" fontId="30" fillId="7" borderId="62" xfId="0" applyFont="1" applyFill="1" applyBorder="1" applyAlignment="1">
      <alignment horizontal="left"/>
    </xf>
    <xf numFmtId="0" fontId="30" fillId="7" borderId="0" xfId="0" applyFont="1" applyFill="1" applyAlignment="1">
      <alignment horizontal="left"/>
    </xf>
    <xf numFmtId="0" fontId="31" fillId="7" borderId="0" xfId="0" applyFont="1" applyFill="1" applyAlignment="1">
      <alignment horizontal="left"/>
    </xf>
    <xf numFmtId="0" fontId="28" fillId="7" borderId="66" xfId="0" applyFont="1" applyFill="1" applyBorder="1" applyAlignment="1">
      <alignment horizontal="left" vertical="center"/>
    </xf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32" fillId="0" borderId="71" xfId="5" applyFont="1" applyBorder="1" applyAlignment="1" applyProtection="1">
      <alignment vertical="center" wrapText="1"/>
      <protection locked="0"/>
    </xf>
    <xf numFmtId="0" fontId="32" fillId="0" borderId="70" xfId="5" applyFont="1" applyBorder="1" applyAlignment="1" applyProtection="1">
      <alignment horizontal="left" vertical="center" wrapText="1"/>
      <protection locked="0"/>
    </xf>
    <xf numFmtId="0" fontId="32" fillId="0" borderId="0" xfId="5" applyFont="1" applyAlignment="1" applyProtection="1">
      <alignment horizontal="left" vertical="center" wrapText="1"/>
      <protection locked="0"/>
    </xf>
    <xf numFmtId="0" fontId="32" fillId="0" borderId="71" xfId="5" applyFont="1" applyBorder="1" applyAlignment="1" applyProtection="1">
      <alignment vertical="center"/>
      <protection locked="0"/>
    </xf>
    <xf numFmtId="0" fontId="32" fillId="0" borderId="71" xfId="5" applyFont="1" applyBorder="1" applyAlignment="1" applyProtection="1">
      <alignment horizontal="left" vertical="center" wrapText="1"/>
      <protection locked="0"/>
    </xf>
    <xf numFmtId="0" fontId="33" fillId="0" borderId="70" xfId="5" applyFont="1" applyBorder="1" applyAlignment="1" applyProtection="1">
      <alignment horizontal="left" vertical="center" wrapText="1"/>
      <protection locked="0"/>
    </xf>
    <xf numFmtId="0" fontId="33" fillId="0" borderId="0" xfId="5" applyFont="1" applyAlignment="1" applyProtection="1">
      <alignment horizontal="left" vertical="center" wrapText="1"/>
      <protection locked="0"/>
    </xf>
    <xf numFmtId="0" fontId="33" fillId="0" borderId="71" xfId="5" applyFont="1" applyBorder="1" applyAlignment="1" applyProtection="1">
      <alignment horizontal="left" vertical="center" wrapText="1"/>
      <protection locked="0"/>
    </xf>
    <xf numFmtId="0" fontId="32" fillId="0" borderId="0" xfId="5" applyFont="1" applyAlignment="1" applyProtection="1">
      <alignment horizontal="left" vertical="center"/>
      <protection locked="0"/>
    </xf>
    <xf numFmtId="0" fontId="0" fillId="0" borderId="70" xfId="0" applyBorder="1"/>
    <xf numFmtId="0" fontId="0" fillId="0" borderId="71" xfId="0" applyBorder="1"/>
    <xf numFmtId="0" fontId="12" fillId="6" borderId="76" xfId="15" applyFont="1" applyFill="1" applyBorder="1" applyAlignment="1">
      <alignment horizontal="center" vertical="top" wrapText="1"/>
    </xf>
    <xf numFmtId="0" fontId="12" fillId="6" borderId="77" xfId="15" applyFont="1" applyFill="1" applyBorder="1" applyAlignment="1">
      <alignment horizontal="center" vertical="top" wrapText="1"/>
    </xf>
    <xf numFmtId="49" fontId="11" fillId="0" borderId="80" xfId="15" applyNumberFormat="1" applyFont="1" applyFill="1" applyBorder="1" applyAlignment="1">
      <alignment horizontal="center" vertical="center" wrapText="1"/>
    </xf>
    <xf numFmtId="49" fontId="11" fillId="0" borderId="81" xfId="15" applyNumberFormat="1" applyFont="1" applyFill="1" applyBorder="1" applyAlignment="1">
      <alignment horizontal="center" vertical="center" wrapText="1"/>
    </xf>
    <xf numFmtId="0" fontId="11" fillId="4" borderId="75" xfId="13" applyFont="1" applyFill="1" applyBorder="1" applyAlignment="1">
      <alignment horizontal="center" vertical="center" wrapText="1"/>
    </xf>
    <xf numFmtId="49" fontId="11" fillId="0" borderId="78" xfId="15" applyNumberFormat="1" applyFont="1" applyBorder="1" applyAlignment="1">
      <alignment horizontal="center" vertical="center" wrapText="1"/>
    </xf>
    <xf numFmtId="49" fontId="11" fillId="0" borderId="79" xfId="15" applyNumberFormat="1" applyFont="1" applyBorder="1" applyAlignment="1">
      <alignment horizontal="center" vertical="center" wrapText="1"/>
    </xf>
    <xf numFmtId="0" fontId="12" fillId="6" borderId="82" xfId="15" applyFont="1" applyFill="1" applyBorder="1" applyAlignment="1">
      <alignment horizontal="center" vertical="top" wrapText="1"/>
    </xf>
    <xf numFmtId="49" fontId="11" fillId="0" borderId="83" xfId="15" applyNumberFormat="1" applyFont="1" applyBorder="1" applyAlignment="1">
      <alignment horizontal="center" vertical="center" wrapText="1"/>
    </xf>
    <xf numFmtId="49" fontId="11" fillId="0" borderId="84" xfId="15" applyNumberFormat="1" applyFont="1" applyFill="1" applyBorder="1" applyAlignment="1">
      <alignment horizontal="center" vertical="center" wrapText="1"/>
    </xf>
    <xf numFmtId="49" fontId="11" fillId="0" borderId="85" xfId="15" applyNumberFormat="1" applyFont="1" applyFill="1" applyBorder="1" applyAlignment="1">
      <alignment horizontal="center" vertical="center" wrapText="1"/>
    </xf>
    <xf numFmtId="49" fontId="11" fillId="0" borderId="81" xfId="15" applyNumberFormat="1" applyFont="1" applyBorder="1" applyAlignment="1">
      <alignment horizontal="center" vertical="center" wrapText="1"/>
    </xf>
    <xf numFmtId="0" fontId="12" fillId="6" borderId="86" xfId="15" applyFont="1" applyFill="1" applyBorder="1" applyAlignment="1">
      <alignment horizontal="center" vertical="top" wrapText="1"/>
    </xf>
    <xf numFmtId="49" fontId="11" fillId="0" borderId="87" xfId="15" applyNumberFormat="1" applyFont="1" applyBorder="1" applyAlignment="1">
      <alignment horizontal="center" vertical="center" wrapText="1"/>
    </xf>
    <xf numFmtId="49" fontId="11" fillId="0" borderId="85" xfId="15" applyNumberFormat="1" applyFont="1" applyBorder="1" applyAlignment="1">
      <alignment horizontal="center" vertical="center" wrapText="1"/>
    </xf>
    <xf numFmtId="0" fontId="21" fillId="8" borderId="14" xfId="0" applyFont="1" applyFill="1" applyBorder="1" applyAlignment="1" applyProtection="1">
      <alignment horizontal="left" vertical="center"/>
    </xf>
    <xf numFmtId="0" fontId="21" fillId="8" borderId="17" xfId="0" applyFont="1" applyFill="1" applyBorder="1" applyAlignment="1" applyProtection="1">
      <alignment horizontal="left" vertical="center"/>
    </xf>
    <xf numFmtId="0" fontId="27" fillId="8" borderId="0" xfId="0" applyFont="1" applyFill="1" applyBorder="1" applyAlignment="1" applyProtection="1">
      <alignment horizontal="left"/>
    </xf>
    <xf numFmtId="0" fontId="17" fillId="8" borderId="0" xfId="0" applyFont="1" applyFill="1" applyBorder="1" applyAlignment="1" applyProtection="1">
      <alignment horizontal="left"/>
    </xf>
    <xf numFmtId="0" fontId="17" fillId="8" borderId="18" xfId="0" applyFont="1" applyFill="1" applyBorder="1" applyAlignment="1" applyProtection="1">
      <alignment horizontal="left"/>
    </xf>
    <xf numFmtId="0" fontId="7" fillId="8" borderId="0" xfId="0" applyFont="1" applyFill="1" applyBorder="1" applyAlignment="1" applyProtection="1">
      <alignment horizontal="left" vertical="top"/>
    </xf>
    <xf numFmtId="0" fontId="7" fillId="8" borderId="0" xfId="0" applyFont="1" applyFill="1" applyBorder="1" applyAlignment="1" applyProtection="1">
      <alignment horizontal="left" vertical="center"/>
    </xf>
    <xf numFmtId="0" fontId="21" fillId="8" borderId="18" xfId="0" applyFont="1" applyFill="1" applyBorder="1" applyAlignment="1" applyProtection="1">
      <alignment horizontal="left" vertical="center"/>
    </xf>
    <xf numFmtId="0" fontId="21" fillId="8" borderId="18" xfId="0" applyFont="1" applyFill="1" applyBorder="1" applyAlignment="1" applyProtection="1">
      <alignment horizontal="center" vertical="center"/>
    </xf>
    <xf numFmtId="0" fontId="18" fillId="8" borderId="0" xfId="0" applyFont="1" applyFill="1" applyBorder="1" applyAlignment="1" applyProtection="1">
      <alignment horizontal="left" vertical="center"/>
    </xf>
    <xf numFmtId="0" fontId="21" fillId="8" borderId="0" xfId="0" applyFont="1" applyFill="1" applyBorder="1" applyAlignment="1" applyProtection="1">
      <alignment horizontal="left"/>
    </xf>
    <xf numFmtId="0" fontId="21" fillId="8" borderId="18" xfId="0" applyFont="1" applyFill="1" applyBorder="1" applyAlignment="1" applyProtection="1">
      <alignment horizontal="left"/>
    </xf>
    <xf numFmtId="0" fontId="21" fillId="8" borderId="20" xfId="0" applyFont="1" applyFill="1" applyBorder="1" applyAlignment="1" applyProtection="1">
      <alignment horizontal="left" vertical="center"/>
    </xf>
    <xf numFmtId="0" fontId="21" fillId="8" borderId="19" xfId="0" applyFont="1" applyFill="1" applyBorder="1" applyAlignment="1" applyProtection="1">
      <alignment horizontal="left"/>
    </xf>
    <xf numFmtId="0" fontId="21" fillId="8" borderId="21" xfId="0" applyFont="1" applyFill="1" applyBorder="1" applyAlignment="1" applyProtection="1">
      <alignment horizontal="right"/>
    </xf>
    <xf numFmtId="0" fontId="7" fillId="8" borderId="0" xfId="0" applyFont="1" applyFill="1" applyAlignment="1">
      <alignment horizontal="left" vertical="center"/>
    </xf>
    <xf numFmtId="49" fontId="7" fillId="8" borderId="0" xfId="0" applyNumberFormat="1" applyFont="1" applyFill="1" applyAlignment="1">
      <alignment horizontal="left" vertical="center"/>
    </xf>
    <xf numFmtId="49" fontId="11" fillId="0" borderId="80" xfId="15" applyNumberFormat="1" applyFont="1" applyBorder="1" applyAlignment="1">
      <alignment horizontal="center" vertical="center" wrapText="1"/>
    </xf>
    <xf numFmtId="0" fontId="31" fillId="7" borderId="65" xfId="0" applyFont="1" applyFill="1" applyBorder="1" applyAlignment="1">
      <alignment horizontal="center"/>
    </xf>
    <xf numFmtId="0" fontId="31" fillId="7" borderId="64" xfId="0" applyFont="1" applyFill="1" applyBorder="1" applyAlignment="1">
      <alignment horizontal="center"/>
    </xf>
    <xf numFmtId="0" fontId="31" fillId="7" borderId="63" xfId="0" applyFont="1" applyFill="1" applyBorder="1" applyAlignment="1">
      <alignment horizontal="center"/>
    </xf>
    <xf numFmtId="0" fontId="31" fillId="7" borderId="0" xfId="0" applyFont="1" applyFill="1" applyAlignment="1">
      <alignment horizontal="center"/>
    </xf>
    <xf numFmtId="0" fontId="31" fillId="7" borderId="62" xfId="0" applyFont="1" applyFill="1" applyBorder="1" applyAlignment="1">
      <alignment horizontal="center"/>
    </xf>
    <xf numFmtId="0" fontId="27" fillId="8" borderId="15" xfId="0" applyFont="1" applyFill="1" applyBorder="1" applyAlignment="1" applyProtection="1">
      <alignment horizontal="center"/>
    </xf>
    <xf numFmtId="0" fontId="27" fillId="8" borderId="16" xfId="0" applyFont="1" applyFill="1" applyBorder="1" applyAlignment="1" applyProtection="1">
      <alignment horizontal="center"/>
    </xf>
    <xf numFmtId="0" fontId="27" fillId="8" borderId="17" xfId="0" applyFont="1" applyFill="1" applyBorder="1" applyAlignment="1" applyProtection="1">
      <alignment horizontal="center"/>
    </xf>
    <xf numFmtId="0" fontId="27" fillId="8" borderId="0" xfId="0" applyFont="1" applyFill="1" applyBorder="1" applyAlignment="1" applyProtection="1">
      <alignment horizontal="center"/>
    </xf>
    <xf numFmtId="0" fontId="27" fillId="8" borderId="18" xfId="0" applyFont="1" applyFill="1" applyBorder="1" applyAlignment="1" applyProtection="1">
      <alignment horizontal="center"/>
    </xf>
    <xf numFmtId="0" fontId="32" fillId="0" borderId="0" xfId="5" applyFont="1" applyAlignment="1" applyProtection="1">
      <alignment horizontal="left" vertical="center" wrapText="1"/>
      <protection locked="0"/>
    </xf>
    <xf numFmtId="0" fontId="32" fillId="0" borderId="70" xfId="5" applyFont="1" applyBorder="1" applyAlignment="1" applyProtection="1">
      <alignment horizontal="left" vertical="center" wrapText="1"/>
      <protection locked="0"/>
    </xf>
    <xf numFmtId="0" fontId="33" fillId="0" borderId="69" xfId="5" applyFont="1" applyBorder="1" applyAlignment="1" applyProtection="1">
      <alignment horizontal="left" wrapText="1"/>
      <protection locked="0"/>
    </xf>
    <xf numFmtId="0" fontId="33" fillId="0" borderId="68" xfId="5" applyFont="1" applyBorder="1" applyAlignment="1" applyProtection="1">
      <alignment horizontal="left" wrapText="1"/>
      <protection locked="0"/>
    </xf>
    <xf numFmtId="0" fontId="33" fillId="0" borderId="67" xfId="5" applyFont="1" applyBorder="1" applyAlignment="1" applyProtection="1">
      <alignment horizontal="left" wrapText="1"/>
      <protection locked="0"/>
    </xf>
    <xf numFmtId="0" fontId="32" fillId="0" borderId="71" xfId="5" applyFont="1" applyBorder="1" applyAlignment="1" applyProtection="1">
      <alignment horizontal="left" vertical="center" wrapText="1"/>
      <protection locked="0"/>
    </xf>
    <xf numFmtId="0" fontId="34" fillId="0" borderId="71" xfId="5" applyFont="1" applyBorder="1" applyAlignment="1" applyProtection="1">
      <alignment horizontal="center" vertical="center" wrapText="1"/>
      <protection locked="0"/>
    </xf>
    <xf numFmtId="0" fontId="34" fillId="0" borderId="0" xfId="5" applyFont="1" applyAlignment="1" applyProtection="1">
      <alignment horizontal="center" vertical="center" wrapText="1"/>
      <protection locked="0"/>
    </xf>
    <xf numFmtId="0" fontId="34" fillId="0" borderId="70" xfId="5" applyFont="1" applyBorder="1" applyAlignment="1" applyProtection="1">
      <alignment horizontal="center" vertical="center" wrapText="1"/>
      <protection locked="0"/>
    </xf>
    <xf numFmtId="0" fontId="0" fillId="0" borderId="74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2" xfId="0" applyBorder="1" applyAlignment="1">
      <alignment horizontal="center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-SERVER\P&#345;esm&#283;rov&#225;n&#237;%20slo&#382;ky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8A39-B71F-403C-BF3C-A95601C95992}">
  <sheetPr>
    <pageSetUpPr fitToPage="1"/>
  </sheetPr>
  <dimension ref="A1:D19"/>
  <sheetViews>
    <sheetView zoomScaleNormal="100" workbookViewId="0">
      <selection activeCell="D17" sqref="D17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168"/>
      <c r="B1" s="216"/>
      <c r="C1" s="216"/>
      <c r="D1" s="217"/>
    </row>
    <row r="2" spans="1:4" ht="18">
      <c r="A2" s="218" t="s">
        <v>204</v>
      </c>
      <c r="B2" s="219"/>
      <c r="C2" s="219"/>
      <c r="D2" s="220"/>
    </row>
    <row r="3" spans="1:4" ht="18">
      <c r="A3" s="158"/>
      <c r="B3" s="167"/>
      <c r="C3" s="166"/>
      <c r="D3" s="165"/>
    </row>
    <row r="4" spans="1:4">
      <c r="A4" s="158"/>
      <c r="B4" s="162" t="s">
        <v>5</v>
      </c>
      <c r="C4" s="163" t="str">
        <f>Rekapitulace!C4</f>
        <v>Nová budova EkF – přístavba H v areálu VŠB-TUO</v>
      </c>
      <c r="D4" s="164"/>
    </row>
    <row r="5" spans="1:4">
      <c r="A5" s="158"/>
      <c r="B5" s="162" t="s">
        <v>6</v>
      </c>
      <c r="C5" s="163" t="str">
        <f>Rekapitulace!C5</f>
        <v>IO 540 Venkovní osvětlení</v>
      </c>
      <c r="D5" s="159"/>
    </row>
    <row r="6" spans="1:4">
      <c r="A6" s="158"/>
      <c r="B6" s="162" t="s">
        <v>203</v>
      </c>
      <c r="C6" s="163" t="s">
        <v>202</v>
      </c>
      <c r="D6" s="159"/>
    </row>
    <row r="7" spans="1:4">
      <c r="A7" s="158"/>
      <c r="B7" s="162"/>
      <c r="C7" s="163"/>
      <c r="D7" s="159"/>
    </row>
    <row r="8" spans="1:4">
      <c r="A8" s="158"/>
      <c r="B8" s="162"/>
      <c r="C8" s="163" t="s">
        <v>201</v>
      </c>
      <c r="D8" s="159"/>
    </row>
    <row r="9" spans="1:4">
      <c r="A9" s="158"/>
      <c r="B9" s="162" t="s">
        <v>200</v>
      </c>
      <c r="C9" s="163" t="str">
        <f>Rekapitulace!C10</f>
        <v xml:space="preserve">Vysoká škola báňská -Technická univerzita Ostrava </v>
      </c>
      <c r="D9" s="159"/>
    </row>
    <row r="10" spans="1:4">
      <c r="A10" s="158"/>
      <c r="B10" s="162" t="s">
        <v>199</v>
      </c>
      <c r="C10" s="163" t="s">
        <v>198</v>
      </c>
      <c r="D10" s="159"/>
    </row>
    <row r="11" spans="1:4">
      <c r="A11" s="158"/>
      <c r="B11" s="162" t="s">
        <v>9</v>
      </c>
      <c r="C11" s="163" t="s">
        <v>197</v>
      </c>
      <c r="D11" s="159"/>
    </row>
    <row r="12" spans="1:4">
      <c r="A12" s="158"/>
      <c r="B12" s="162" t="s">
        <v>10</v>
      </c>
      <c r="C12" s="161" t="s">
        <v>245</v>
      </c>
      <c r="D12" s="159"/>
    </row>
    <row r="13" spans="1:4">
      <c r="A13" s="158"/>
      <c r="B13" s="160"/>
      <c r="C13" s="160"/>
      <c r="D13" s="159"/>
    </row>
    <row r="14" spans="1:4">
      <c r="A14" s="158"/>
      <c r="B14" s="157"/>
      <c r="C14" s="157"/>
      <c r="D14" s="156"/>
    </row>
    <row r="15" spans="1:4">
      <c r="A15" s="149"/>
      <c r="B15" s="155"/>
      <c r="C15" s="154"/>
      <c r="D15" s="153"/>
    </row>
    <row r="16" spans="1:4">
      <c r="A16" s="149"/>
      <c r="B16" s="152"/>
      <c r="C16" s="151" t="s">
        <v>196</v>
      </c>
      <c r="D16" s="150">
        <f>Rekapitulace!D27</f>
        <v>0</v>
      </c>
    </row>
    <row r="17" spans="1:4">
      <c r="A17" s="149"/>
      <c r="D17" s="148"/>
    </row>
    <row r="18" spans="1:4" ht="16.5" thickBot="1">
      <c r="A18" s="147"/>
      <c r="B18" s="146"/>
      <c r="C18" s="146"/>
      <c r="D18" s="145"/>
    </row>
    <row r="19" spans="1:4" ht="16.5" thickTop="1"/>
  </sheetData>
  <mergeCells count="2">
    <mergeCell ref="B1:D1"/>
    <mergeCell ref="A2:D2"/>
  </mergeCells>
  <conditionalFormatting sqref="C4:C6">
    <cfRule type="containsText" dxfId="3" priority="4" operator="containsText" text="Doplnit údaje">
      <formula>NOT(ISERROR(SEARCH("Doplnit údaje",C4)))</formula>
    </cfRule>
  </conditionalFormatting>
  <conditionalFormatting sqref="C9">
    <cfRule type="containsText" dxfId="2" priority="3" operator="containsText" text="Doplnit údaje">
      <formula>NOT(ISERROR(SEARCH("Doplnit údaje",C9)))</formula>
    </cfRule>
  </conditionalFormatting>
  <conditionalFormatting sqref="C10">
    <cfRule type="containsText" dxfId="1" priority="2" operator="containsText" text="Doplnit údaje">
      <formula>NOT(ISERROR(SEARCH("Doplnit údaje",C10)))</formula>
    </cfRule>
  </conditionalFormatting>
  <conditionalFormatting sqref="C12">
    <cfRule type="containsText" dxfId="0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opLeftCell="A4" zoomScaleNormal="100" workbookViewId="0">
      <selection activeCell="D17" sqref="D17"/>
    </sheetView>
  </sheetViews>
  <sheetFormatPr defaultRowHeight="15.7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>
      <c r="A1" s="198"/>
      <c r="B1" s="221"/>
      <c r="C1" s="221"/>
      <c r="D1" s="222"/>
    </row>
    <row r="2" spans="1:4" ht="18">
      <c r="A2" s="223" t="s">
        <v>4</v>
      </c>
      <c r="B2" s="224"/>
      <c r="C2" s="224"/>
      <c r="D2" s="225"/>
    </row>
    <row r="3" spans="1:4" ht="18">
      <c r="A3" s="199"/>
      <c r="B3" s="200"/>
      <c r="C3" s="201"/>
      <c r="D3" s="202"/>
    </row>
    <row r="4" spans="1:4">
      <c r="A4" s="199"/>
      <c r="B4" s="203" t="s">
        <v>5</v>
      </c>
      <c r="C4" s="204" t="s">
        <v>241</v>
      </c>
      <c r="D4" s="205"/>
    </row>
    <row r="5" spans="1:4">
      <c r="A5" s="199"/>
      <c r="B5" s="204" t="s">
        <v>6</v>
      </c>
      <c r="C5" s="204" t="s">
        <v>242</v>
      </c>
      <c r="D5" s="206"/>
    </row>
    <row r="6" spans="1:4">
      <c r="A6" s="199"/>
      <c r="B6" s="204" t="s">
        <v>7</v>
      </c>
      <c r="C6" s="204" t="s">
        <v>243</v>
      </c>
      <c r="D6" s="206"/>
    </row>
    <row r="7" spans="1:4">
      <c r="A7" s="199"/>
      <c r="B7" s="204"/>
      <c r="C7" s="204"/>
      <c r="D7" s="206"/>
    </row>
    <row r="8" spans="1:4">
      <c r="A8" s="199"/>
      <c r="B8" s="204"/>
      <c r="C8" s="204"/>
      <c r="D8" s="206"/>
    </row>
    <row r="9" spans="1:4">
      <c r="A9" s="199"/>
      <c r="B9" s="204"/>
      <c r="C9" s="204"/>
      <c r="D9" s="206"/>
    </row>
    <row r="10" spans="1:4">
      <c r="A10" s="199"/>
      <c r="B10" s="203" t="s">
        <v>8</v>
      </c>
      <c r="C10" s="213" t="s">
        <v>244</v>
      </c>
      <c r="D10" s="206"/>
    </row>
    <row r="11" spans="1:4">
      <c r="A11" s="199"/>
      <c r="B11" s="204" t="s">
        <v>9</v>
      </c>
      <c r="C11" s="213" t="s">
        <v>197</v>
      </c>
      <c r="D11" s="206"/>
    </row>
    <row r="12" spans="1:4">
      <c r="A12" s="199"/>
      <c r="B12" s="204" t="s">
        <v>10</v>
      </c>
      <c r="C12" s="214" t="s">
        <v>245</v>
      </c>
      <c r="D12" s="206"/>
    </row>
    <row r="13" spans="1:4">
      <c r="A13" s="199"/>
      <c r="B13" s="207"/>
      <c r="C13" s="207"/>
      <c r="D13" s="206"/>
    </row>
    <row r="14" spans="1:4">
      <c r="A14" s="199"/>
      <c r="B14" s="208"/>
      <c r="C14" s="208"/>
      <c r="D14" s="209"/>
    </row>
    <row r="15" spans="1:4">
      <c r="A15" s="210"/>
      <c r="B15" s="211" t="s">
        <v>11</v>
      </c>
      <c r="C15" s="211" t="s">
        <v>12</v>
      </c>
      <c r="D15" s="212" t="s">
        <v>13</v>
      </c>
    </row>
    <row r="16" spans="1:4" s="30" customFormat="1" ht="12.75">
      <c r="A16" s="36"/>
      <c r="B16" s="34" t="str">
        <f>'1'!A2</f>
        <v>A</v>
      </c>
      <c r="C16" s="34" t="str">
        <f>'1'!D2</f>
        <v>Zemní práce</v>
      </c>
      <c r="D16" s="37">
        <f>'1'!H3</f>
        <v>0</v>
      </c>
    </row>
    <row r="17" spans="1:4" s="30" customFormat="1" ht="12.75">
      <c r="A17" s="36"/>
      <c r="B17" s="34" t="str">
        <f>'2'!A2</f>
        <v>B</v>
      </c>
      <c r="C17" s="34" t="str">
        <f>'2'!D2</f>
        <v>Silnoproud - montáž</v>
      </c>
      <c r="D17" s="37">
        <f>'2'!H3</f>
        <v>0</v>
      </c>
    </row>
    <row r="18" spans="1:4" s="30" customFormat="1" ht="12.75">
      <c r="A18" s="36"/>
      <c r="B18" s="34" t="str">
        <f>'3'!A2</f>
        <v>C</v>
      </c>
      <c r="C18" s="34" t="str">
        <f>'3'!D2</f>
        <v>Silnoproud - specifikace</v>
      </c>
      <c r="D18" s="37">
        <f>'3'!H3</f>
        <v>0</v>
      </c>
    </row>
    <row r="19" spans="1:4" s="30" customFormat="1" ht="12.75">
      <c r="A19" s="36"/>
      <c r="B19" s="34" t="str">
        <f>'4'!A2</f>
        <v>D</v>
      </c>
      <c r="C19" s="34" t="str">
        <f>'4'!D2</f>
        <v>Nátěry</v>
      </c>
      <c r="D19" s="37">
        <f>'4'!H3</f>
        <v>0</v>
      </c>
    </row>
    <row r="20" spans="1:4" s="30" customFormat="1" ht="12.75">
      <c r="A20" s="36"/>
      <c r="B20" s="34" t="str">
        <f>'5'!A2</f>
        <v>E</v>
      </c>
      <c r="C20" s="34" t="str">
        <f>'5'!D2</f>
        <v>Ostatní</v>
      </c>
      <c r="D20" s="37">
        <f>'5'!H3</f>
        <v>0</v>
      </c>
    </row>
    <row r="21" spans="1:4" s="30" customFormat="1" ht="12.75">
      <c r="A21" s="36"/>
      <c r="B21" s="34"/>
      <c r="C21" s="34"/>
      <c r="D21" s="37"/>
    </row>
    <row r="22" spans="1:4" s="30" customFormat="1" ht="12.75">
      <c r="A22" s="36"/>
      <c r="B22" s="34"/>
      <c r="C22" s="34"/>
      <c r="D22" s="37"/>
    </row>
    <row r="23" spans="1:4" s="30" customFormat="1" ht="12.75">
      <c r="A23" s="36"/>
      <c r="B23" s="34"/>
      <c r="C23" s="34"/>
      <c r="D23" s="37"/>
    </row>
    <row r="24" spans="1:4" s="30" customFormat="1" ht="12.75">
      <c r="A24" s="36"/>
      <c r="B24" s="34"/>
      <c r="C24" s="34"/>
      <c r="D24" s="37"/>
    </row>
    <row r="25" spans="1:4" s="30" customFormat="1" ht="12.75">
      <c r="A25" s="36"/>
      <c r="B25" s="34"/>
      <c r="C25" s="34"/>
      <c r="D25" s="37"/>
    </row>
    <row r="26" spans="1:4">
      <c r="A26" s="35"/>
      <c r="B26" s="32"/>
      <c r="C26" s="33"/>
      <c r="D26" s="38"/>
    </row>
    <row r="27" spans="1:4" s="31" customFormat="1" ht="16.5" thickBot="1">
      <c r="A27" s="39"/>
      <c r="B27" s="40"/>
      <c r="C27" s="41" t="s">
        <v>24</v>
      </c>
      <c r="D27" s="42">
        <f>SUM(D16:D26)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5"/>
  <sheetViews>
    <sheetView zoomScale="85" zoomScaleNormal="85" workbookViewId="0">
      <selection activeCell="D17" sqref="D17"/>
    </sheetView>
  </sheetViews>
  <sheetFormatPr defaultRowHeight="15.75"/>
  <cols>
    <col min="1" max="1" width="7.5" style="1" bestFit="1" customWidth="1"/>
    <col min="2" max="2" width="8.25" style="1" customWidth="1"/>
    <col min="3" max="3" width="10.625" style="1" customWidth="1"/>
    <col min="4" max="4" width="75.875" style="1" bestFit="1" customWidth="1"/>
    <col min="5" max="5" width="7.875" style="1" customWidth="1"/>
    <col min="6" max="6" width="10.375" style="4" bestFit="1" customWidth="1"/>
    <col min="7" max="7" width="9.875" style="65" bestFit="1" customWidth="1"/>
    <col min="8" max="8" width="11.75" style="4" bestFit="1" customWidth="1"/>
    <col min="9" max="16384" width="9" style="1"/>
  </cols>
  <sheetData>
    <row r="1" spans="1:8" s="77" customFormat="1" ht="54.75" customHeight="1" thickTop="1" thickBot="1">
      <c r="A1" s="72" t="s">
        <v>20</v>
      </c>
      <c r="B1" s="187" t="s">
        <v>229</v>
      </c>
      <c r="C1" s="8" t="s">
        <v>0</v>
      </c>
      <c r="D1" s="74" t="s">
        <v>1</v>
      </c>
      <c r="E1" s="73" t="s">
        <v>2</v>
      </c>
      <c r="F1" s="75" t="s">
        <v>21</v>
      </c>
      <c r="G1" s="61" t="s">
        <v>19</v>
      </c>
      <c r="H1" s="76" t="s">
        <v>22</v>
      </c>
    </row>
    <row r="2" spans="1:8" s="2" customFormat="1" ht="17.25" thickTop="1" thickBot="1">
      <c r="A2" s="13" t="s">
        <v>14</v>
      </c>
      <c r="B2" s="183" t="s">
        <v>238</v>
      </c>
      <c r="C2" s="183" t="s">
        <v>238</v>
      </c>
      <c r="D2" s="14" t="s">
        <v>43</v>
      </c>
      <c r="E2" s="15"/>
      <c r="F2" s="15"/>
      <c r="G2" s="15"/>
      <c r="H2" s="16"/>
    </row>
    <row r="3" spans="1:8" s="2" customFormat="1" ht="16.5" thickBot="1">
      <c r="A3" s="49"/>
      <c r="B3" s="184"/>
      <c r="C3" s="50"/>
      <c r="D3" s="53" t="s">
        <v>23</v>
      </c>
      <c r="E3" s="51"/>
      <c r="F3" s="51"/>
      <c r="G3" s="15"/>
      <c r="H3" s="52">
        <f>SUM(H4:H44)</f>
        <v>0</v>
      </c>
    </row>
    <row r="4" spans="1:8" s="71" customFormat="1" ht="16.5" thickTop="1">
      <c r="A4" s="66"/>
      <c r="B4" s="188"/>
      <c r="C4" s="188"/>
      <c r="D4" s="67"/>
      <c r="E4" s="68"/>
      <c r="F4" s="69"/>
      <c r="G4" s="62"/>
      <c r="H4" s="70"/>
    </row>
    <row r="5" spans="1:8" s="71" customFormat="1" ht="31.5">
      <c r="A5" s="78" t="s">
        <v>25</v>
      </c>
      <c r="B5" s="189" t="s">
        <v>239</v>
      </c>
      <c r="C5" s="189" t="s">
        <v>239</v>
      </c>
      <c r="D5" s="57" t="s">
        <v>100</v>
      </c>
      <c r="E5" s="58" t="s">
        <v>45</v>
      </c>
      <c r="F5" s="59"/>
      <c r="G5" s="62">
        <v>439.2</v>
      </c>
      <c r="H5" s="60">
        <f t="shared" ref="H5:H31" si="0">G5*F5</f>
        <v>0</v>
      </c>
    </row>
    <row r="6" spans="1:8" s="71" customFormat="1" ht="31.5">
      <c r="A6" s="78" t="s">
        <v>26</v>
      </c>
      <c r="B6" s="188" t="s">
        <v>239</v>
      </c>
      <c r="C6" s="188" t="s">
        <v>239</v>
      </c>
      <c r="D6" s="57" t="s">
        <v>101</v>
      </c>
      <c r="E6" s="58" t="s">
        <v>45</v>
      </c>
      <c r="F6" s="59"/>
      <c r="G6" s="62">
        <v>292.8</v>
      </c>
      <c r="H6" s="60">
        <f t="shared" si="0"/>
        <v>0</v>
      </c>
    </row>
    <row r="7" spans="1:8" s="71" customFormat="1" ht="31.5">
      <c r="A7" s="78" t="s">
        <v>27</v>
      </c>
      <c r="B7" s="189" t="s">
        <v>239</v>
      </c>
      <c r="C7" s="189" t="s">
        <v>239</v>
      </c>
      <c r="D7" s="57" t="s">
        <v>88</v>
      </c>
      <c r="E7" s="58" t="s">
        <v>45</v>
      </c>
      <c r="F7" s="59"/>
      <c r="G7" s="62">
        <v>86.399999999999991</v>
      </c>
      <c r="H7" s="60">
        <f t="shared" si="0"/>
        <v>0</v>
      </c>
    </row>
    <row r="8" spans="1:8" s="71" customFormat="1" ht="31.5">
      <c r="A8" s="78" t="s">
        <v>28</v>
      </c>
      <c r="B8" s="189" t="s">
        <v>239</v>
      </c>
      <c r="C8" s="189" t="s">
        <v>239</v>
      </c>
      <c r="D8" s="57" t="s">
        <v>89</v>
      </c>
      <c r="E8" s="58" t="s">
        <v>45</v>
      </c>
      <c r="F8" s="59"/>
      <c r="G8" s="62">
        <v>57.599999999999994</v>
      </c>
      <c r="H8" s="60">
        <f t="shared" si="0"/>
        <v>0</v>
      </c>
    </row>
    <row r="9" spans="1:8" s="71" customFormat="1" ht="31.5">
      <c r="A9" s="78" t="s">
        <v>29</v>
      </c>
      <c r="B9" s="188" t="s">
        <v>239</v>
      </c>
      <c r="C9" s="188" t="s">
        <v>239</v>
      </c>
      <c r="D9" s="57" t="s">
        <v>90</v>
      </c>
      <c r="E9" s="58" t="s">
        <v>45</v>
      </c>
      <c r="F9" s="59"/>
      <c r="G9" s="62">
        <v>732</v>
      </c>
      <c r="H9" s="60">
        <f t="shared" si="0"/>
        <v>0</v>
      </c>
    </row>
    <row r="10" spans="1:8" s="71" customFormat="1" ht="31.5">
      <c r="A10" s="78" t="s">
        <v>55</v>
      </c>
      <c r="B10" s="189" t="s">
        <v>239</v>
      </c>
      <c r="C10" s="189" t="s">
        <v>239</v>
      </c>
      <c r="D10" s="57" t="s">
        <v>104</v>
      </c>
      <c r="E10" s="58" t="s">
        <v>44</v>
      </c>
      <c r="F10" s="59"/>
      <c r="G10" s="62">
        <v>18</v>
      </c>
      <c r="H10" s="60">
        <f t="shared" si="0"/>
        <v>0</v>
      </c>
    </row>
    <row r="11" spans="1:8" s="71" customFormat="1" ht="63">
      <c r="A11" s="78" t="s">
        <v>56</v>
      </c>
      <c r="B11" s="189" t="s">
        <v>239</v>
      </c>
      <c r="C11" s="189" t="s">
        <v>239</v>
      </c>
      <c r="D11" s="57" t="s">
        <v>134</v>
      </c>
      <c r="E11" s="58" t="s">
        <v>44</v>
      </c>
      <c r="F11" s="59"/>
      <c r="G11" s="62">
        <v>105.84</v>
      </c>
      <c r="H11" s="60">
        <f t="shared" si="0"/>
        <v>0</v>
      </c>
    </row>
    <row r="12" spans="1:8" s="71" customFormat="1" ht="47.25">
      <c r="A12" s="78" t="s">
        <v>30</v>
      </c>
      <c r="B12" s="188" t="s">
        <v>239</v>
      </c>
      <c r="C12" s="188" t="s">
        <v>239</v>
      </c>
      <c r="D12" s="57" t="s">
        <v>57</v>
      </c>
      <c r="E12" s="58" t="s">
        <v>45</v>
      </c>
      <c r="F12" s="59"/>
      <c r="G12" s="62">
        <v>439.2</v>
      </c>
      <c r="H12" s="60">
        <f t="shared" si="0"/>
        <v>0</v>
      </c>
    </row>
    <row r="13" spans="1:8" s="71" customFormat="1" ht="47.25">
      <c r="A13" s="78" t="s">
        <v>31</v>
      </c>
      <c r="B13" s="189" t="s">
        <v>239</v>
      </c>
      <c r="C13" s="189" t="s">
        <v>239</v>
      </c>
      <c r="D13" s="79" t="s">
        <v>58</v>
      </c>
      <c r="E13" s="58" t="s">
        <v>45</v>
      </c>
      <c r="F13" s="59"/>
      <c r="G13" s="62">
        <v>292.8</v>
      </c>
      <c r="H13" s="60">
        <f t="shared" si="0"/>
        <v>0</v>
      </c>
    </row>
    <row r="14" spans="1:8" s="71" customFormat="1" ht="47.25">
      <c r="A14" s="78" t="s">
        <v>32</v>
      </c>
      <c r="B14" s="189" t="s">
        <v>239</v>
      </c>
      <c r="C14" s="189" t="s">
        <v>239</v>
      </c>
      <c r="D14" s="79" t="s">
        <v>59</v>
      </c>
      <c r="E14" s="58" t="s">
        <v>45</v>
      </c>
      <c r="F14" s="59"/>
      <c r="G14" s="62">
        <v>86.399999999999991</v>
      </c>
      <c r="H14" s="60">
        <f t="shared" si="0"/>
        <v>0</v>
      </c>
    </row>
    <row r="15" spans="1:8" s="71" customFormat="1" ht="47.25">
      <c r="A15" s="78" t="s">
        <v>33</v>
      </c>
      <c r="B15" s="188" t="s">
        <v>239</v>
      </c>
      <c r="C15" s="188" t="s">
        <v>239</v>
      </c>
      <c r="D15" s="79" t="s">
        <v>60</v>
      </c>
      <c r="E15" s="58" t="s">
        <v>45</v>
      </c>
      <c r="F15" s="59"/>
      <c r="G15" s="62">
        <v>57.599999999999994</v>
      </c>
      <c r="H15" s="60">
        <f t="shared" si="0"/>
        <v>0</v>
      </c>
    </row>
    <row r="16" spans="1:8" s="71" customFormat="1" ht="47.25">
      <c r="A16" s="78" t="s">
        <v>34</v>
      </c>
      <c r="B16" s="189" t="s">
        <v>239</v>
      </c>
      <c r="C16" s="189" t="s">
        <v>239</v>
      </c>
      <c r="D16" s="57" t="s">
        <v>79</v>
      </c>
      <c r="E16" s="58" t="s">
        <v>46</v>
      </c>
      <c r="F16" s="59"/>
      <c r="G16" s="62">
        <v>212.78400000000002</v>
      </c>
      <c r="H16" s="60">
        <f t="shared" si="0"/>
        <v>0</v>
      </c>
    </row>
    <row r="17" spans="1:8" s="71" customFormat="1" ht="63">
      <c r="A17" s="78" t="s">
        <v>61</v>
      </c>
      <c r="B17" s="189" t="s">
        <v>239</v>
      </c>
      <c r="C17" s="189" t="s">
        <v>239</v>
      </c>
      <c r="D17" s="57" t="s">
        <v>102</v>
      </c>
      <c r="E17" s="58" t="s">
        <v>46</v>
      </c>
      <c r="F17" s="59"/>
      <c r="G17" s="62">
        <v>2562.2400000000002</v>
      </c>
      <c r="H17" s="60">
        <f t="shared" si="0"/>
        <v>0</v>
      </c>
    </row>
    <row r="18" spans="1:8" s="71" customFormat="1" ht="31.5">
      <c r="A18" s="78" t="s">
        <v>62</v>
      </c>
      <c r="B18" s="188" t="s">
        <v>239</v>
      </c>
      <c r="C18" s="188" t="s">
        <v>239</v>
      </c>
      <c r="D18" s="57" t="s">
        <v>133</v>
      </c>
      <c r="E18" s="58" t="s">
        <v>44</v>
      </c>
      <c r="F18" s="59"/>
      <c r="G18" s="62">
        <v>105.84</v>
      </c>
      <c r="H18" s="60">
        <f t="shared" si="0"/>
        <v>0</v>
      </c>
    </row>
    <row r="19" spans="1:8" s="71" customFormat="1" ht="31.5">
      <c r="A19" s="78" t="s">
        <v>63</v>
      </c>
      <c r="B19" s="189" t="s">
        <v>239</v>
      </c>
      <c r="C19" s="189" t="s">
        <v>239</v>
      </c>
      <c r="D19" s="57" t="s">
        <v>132</v>
      </c>
      <c r="E19" s="58" t="s">
        <v>46</v>
      </c>
      <c r="F19" s="80"/>
      <c r="G19" s="62">
        <v>169.34400000000002</v>
      </c>
      <c r="H19" s="60">
        <f t="shared" si="0"/>
        <v>0</v>
      </c>
    </row>
    <row r="20" spans="1:8" s="71" customFormat="1" ht="31.5">
      <c r="A20" s="78" t="s">
        <v>35</v>
      </c>
      <c r="B20" s="189" t="s">
        <v>239</v>
      </c>
      <c r="C20" s="189" t="s">
        <v>239</v>
      </c>
      <c r="D20" s="57" t="s">
        <v>64</v>
      </c>
      <c r="E20" s="58" t="s">
        <v>46</v>
      </c>
      <c r="F20" s="80"/>
      <c r="G20" s="62">
        <v>28.44</v>
      </c>
      <c r="H20" s="60">
        <f t="shared" si="0"/>
        <v>0</v>
      </c>
    </row>
    <row r="21" spans="1:8" s="71" customFormat="1" ht="31.5">
      <c r="A21" s="78" t="s">
        <v>53</v>
      </c>
      <c r="B21" s="188" t="s">
        <v>239</v>
      </c>
      <c r="C21" s="188" t="s">
        <v>239</v>
      </c>
      <c r="D21" s="57" t="s">
        <v>65</v>
      </c>
      <c r="E21" s="58" t="s">
        <v>46</v>
      </c>
      <c r="F21" s="80"/>
      <c r="G21" s="62">
        <v>10</v>
      </c>
      <c r="H21" s="60">
        <f t="shared" si="0"/>
        <v>0</v>
      </c>
    </row>
    <row r="22" spans="1:8" s="71" customFormat="1" ht="31.5">
      <c r="A22" s="78" t="s">
        <v>67</v>
      </c>
      <c r="B22" s="189" t="s">
        <v>239</v>
      </c>
      <c r="C22" s="189" t="s">
        <v>239</v>
      </c>
      <c r="D22" s="57" t="s">
        <v>66</v>
      </c>
      <c r="E22" s="58" t="s">
        <v>46</v>
      </c>
      <c r="F22" s="80"/>
      <c r="G22" s="62">
        <v>3</v>
      </c>
      <c r="H22" s="60">
        <f t="shared" si="0"/>
        <v>0</v>
      </c>
    </row>
    <row r="23" spans="1:8" s="71" customFormat="1" ht="31.5">
      <c r="A23" s="78" t="s">
        <v>69</v>
      </c>
      <c r="B23" s="189" t="s">
        <v>239</v>
      </c>
      <c r="C23" s="189" t="s">
        <v>239</v>
      </c>
      <c r="D23" s="57" t="s">
        <v>68</v>
      </c>
      <c r="E23" s="58" t="s">
        <v>46</v>
      </c>
      <c r="F23" s="80"/>
      <c r="G23" s="62">
        <v>2</v>
      </c>
      <c r="H23" s="60">
        <f t="shared" si="0"/>
        <v>0</v>
      </c>
    </row>
    <row r="24" spans="1:8" s="71" customFormat="1" ht="63">
      <c r="A24" s="78" t="s">
        <v>70</v>
      </c>
      <c r="B24" s="188" t="s">
        <v>239</v>
      </c>
      <c r="C24" s="188" t="s">
        <v>239</v>
      </c>
      <c r="D24" s="57" t="s">
        <v>91</v>
      </c>
      <c r="E24" s="58" t="s">
        <v>44</v>
      </c>
      <c r="F24" s="80"/>
      <c r="G24" s="62">
        <v>15.8</v>
      </c>
      <c r="H24" s="60">
        <f t="shared" si="0"/>
        <v>0</v>
      </c>
    </row>
    <row r="25" spans="1:8" s="71" customFormat="1" ht="31.5">
      <c r="A25" s="78" t="s">
        <v>109</v>
      </c>
      <c r="B25" s="189" t="s">
        <v>239</v>
      </c>
      <c r="C25" s="189" t="s">
        <v>239</v>
      </c>
      <c r="D25" s="57" t="s">
        <v>135</v>
      </c>
      <c r="E25" s="58" t="s">
        <v>46</v>
      </c>
      <c r="F25" s="80"/>
      <c r="G25" s="62">
        <v>0.28800000000000003</v>
      </c>
      <c r="H25" s="60">
        <f t="shared" si="0"/>
        <v>0</v>
      </c>
    </row>
    <row r="26" spans="1:8" s="71" customFormat="1" hidden="1">
      <c r="A26" s="78"/>
      <c r="B26" s="189" t="s">
        <v>239</v>
      </c>
      <c r="C26" s="189" t="s">
        <v>239</v>
      </c>
      <c r="D26" s="57"/>
      <c r="E26" s="58"/>
      <c r="F26" s="59"/>
      <c r="G26" s="62"/>
      <c r="H26" s="60"/>
    </row>
    <row r="27" spans="1:8" s="71" customFormat="1" hidden="1">
      <c r="A27" s="66"/>
      <c r="B27" s="188" t="s">
        <v>239</v>
      </c>
      <c r="C27" s="188" t="s">
        <v>239</v>
      </c>
      <c r="D27" s="57"/>
      <c r="E27" s="58"/>
      <c r="F27" s="59"/>
      <c r="G27" s="62"/>
      <c r="H27" s="60"/>
    </row>
    <row r="28" spans="1:8" s="71" customFormat="1" hidden="1">
      <c r="A28" s="78"/>
      <c r="B28" s="189" t="s">
        <v>239</v>
      </c>
      <c r="C28" s="189" t="s">
        <v>239</v>
      </c>
      <c r="D28" s="57"/>
      <c r="E28" s="58"/>
      <c r="F28" s="59"/>
      <c r="G28" s="62"/>
      <c r="H28" s="60"/>
    </row>
    <row r="29" spans="1:8" s="71" customFormat="1" ht="78.75">
      <c r="A29" s="66" t="s">
        <v>110</v>
      </c>
      <c r="B29" s="189" t="s">
        <v>239</v>
      </c>
      <c r="C29" s="189" t="s">
        <v>239</v>
      </c>
      <c r="D29" s="57" t="s">
        <v>92</v>
      </c>
      <c r="E29" s="58" t="s">
        <v>3</v>
      </c>
      <c r="F29" s="59"/>
      <c r="G29" s="62">
        <v>3</v>
      </c>
      <c r="H29" s="60">
        <f t="shared" si="0"/>
        <v>0</v>
      </c>
    </row>
    <row r="30" spans="1:8" s="71" customFormat="1" ht="31.5">
      <c r="A30" s="66" t="s">
        <v>111</v>
      </c>
      <c r="B30" s="188" t="s">
        <v>239</v>
      </c>
      <c r="C30" s="188" t="s">
        <v>239</v>
      </c>
      <c r="D30" s="57" t="s">
        <v>93</v>
      </c>
      <c r="E30" s="58" t="s">
        <v>3</v>
      </c>
      <c r="F30" s="59"/>
      <c r="G30" s="62">
        <v>3</v>
      </c>
      <c r="H30" s="60">
        <f t="shared" si="0"/>
        <v>0</v>
      </c>
    </row>
    <row r="31" spans="1:8" s="71" customFormat="1" ht="31.5">
      <c r="A31" s="66" t="s">
        <v>80</v>
      </c>
      <c r="B31" s="189" t="s">
        <v>239</v>
      </c>
      <c r="C31" s="189" t="s">
        <v>239</v>
      </c>
      <c r="D31" s="57" t="s">
        <v>138</v>
      </c>
      <c r="E31" s="58" t="s">
        <v>44</v>
      </c>
      <c r="F31" s="59"/>
      <c r="G31" s="62">
        <v>1.5</v>
      </c>
      <c r="H31" s="60">
        <f t="shared" si="0"/>
        <v>0</v>
      </c>
    </row>
    <row r="32" spans="1:8" s="71" customFormat="1" ht="100.5" customHeight="1">
      <c r="A32" s="66" t="s">
        <v>81</v>
      </c>
      <c r="B32" s="189" t="s">
        <v>239</v>
      </c>
      <c r="C32" s="189" t="s">
        <v>239</v>
      </c>
      <c r="D32" s="57" t="s">
        <v>139</v>
      </c>
      <c r="E32" s="58" t="s">
        <v>3</v>
      </c>
      <c r="F32" s="59"/>
      <c r="G32" s="62">
        <v>1</v>
      </c>
      <c r="H32" s="60">
        <f t="shared" ref="H32:H34" si="1">G32*F32</f>
        <v>0</v>
      </c>
    </row>
    <row r="33" spans="1:8" s="71" customFormat="1" ht="31.5">
      <c r="A33" s="66" t="s">
        <v>82</v>
      </c>
      <c r="B33" s="188" t="s">
        <v>239</v>
      </c>
      <c r="C33" s="188" t="s">
        <v>239</v>
      </c>
      <c r="D33" s="57" t="s">
        <v>140</v>
      </c>
      <c r="E33" s="58" t="s">
        <v>3</v>
      </c>
      <c r="F33" s="59"/>
      <c r="G33" s="62">
        <v>1</v>
      </c>
      <c r="H33" s="60">
        <f t="shared" si="1"/>
        <v>0</v>
      </c>
    </row>
    <row r="34" spans="1:8" s="71" customFormat="1" ht="31.5">
      <c r="A34" s="66" t="s">
        <v>112</v>
      </c>
      <c r="B34" s="189" t="s">
        <v>239</v>
      </c>
      <c r="C34" s="189" t="s">
        <v>239</v>
      </c>
      <c r="D34" s="57" t="s">
        <v>141</v>
      </c>
      <c r="E34" s="58" t="s">
        <v>44</v>
      </c>
      <c r="F34" s="59"/>
      <c r="G34" s="62">
        <v>0.5</v>
      </c>
      <c r="H34" s="60">
        <f t="shared" si="1"/>
        <v>0</v>
      </c>
    </row>
    <row r="35" spans="1:8" s="71" customFormat="1" ht="47.25">
      <c r="A35" s="66" t="s">
        <v>136</v>
      </c>
      <c r="B35" s="189" t="s">
        <v>239</v>
      </c>
      <c r="C35" s="189" t="s">
        <v>239</v>
      </c>
      <c r="D35" s="79" t="s">
        <v>142</v>
      </c>
      <c r="E35" s="83" t="s">
        <v>94</v>
      </c>
      <c r="F35" s="84"/>
      <c r="G35" s="63">
        <v>732</v>
      </c>
      <c r="H35" s="60">
        <f t="shared" ref="H35:H39" si="2">G35*F35</f>
        <v>0</v>
      </c>
    </row>
    <row r="36" spans="1:8" s="71" customFormat="1" ht="31.5">
      <c r="A36" s="66" t="s">
        <v>137</v>
      </c>
      <c r="B36" s="188" t="s">
        <v>239</v>
      </c>
      <c r="C36" s="188" t="s">
        <v>239</v>
      </c>
      <c r="D36" s="79" t="s">
        <v>247</v>
      </c>
      <c r="E36" s="83" t="s">
        <v>3</v>
      </c>
      <c r="F36" s="84"/>
      <c r="G36" s="63">
        <v>42</v>
      </c>
      <c r="H36" s="60">
        <f t="shared" si="2"/>
        <v>0</v>
      </c>
    </row>
    <row r="37" spans="1:8" s="71" customFormat="1" ht="31.5">
      <c r="A37" s="66" t="s">
        <v>250</v>
      </c>
      <c r="B37" s="188" t="s">
        <v>239</v>
      </c>
      <c r="C37" s="188" t="s">
        <v>239</v>
      </c>
      <c r="D37" s="79" t="s">
        <v>249</v>
      </c>
      <c r="E37" s="83" t="s">
        <v>94</v>
      </c>
      <c r="F37" s="84"/>
      <c r="G37" s="63">
        <v>89</v>
      </c>
      <c r="H37" s="60">
        <f t="shared" si="2"/>
        <v>0</v>
      </c>
    </row>
    <row r="38" spans="1:8" s="71" customFormat="1" ht="31.5">
      <c r="A38" s="66" t="s">
        <v>251</v>
      </c>
      <c r="B38" s="188" t="s">
        <v>239</v>
      </c>
      <c r="C38" s="188" t="s">
        <v>239</v>
      </c>
      <c r="D38" s="79" t="s">
        <v>248</v>
      </c>
      <c r="E38" s="83" t="s">
        <v>94</v>
      </c>
      <c r="F38" s="84"/>
      <c r="G38" s="63">
        <v>68</v>
      </c>
      <c r="H38" s="60">
        <f t="shared" si="2"/>
        <v>0</v>
      </c>
    </row>
    <row r="39" spans="1:8" s="71" customFormat="1" ht="31.5">
      <c r="A39" s="66" t="s">
        <v>275</v>
      </c>
      <c r="B39" s="188" t="s">
        <v>239</v>
      </c>
      <c r="C39" s="188" t="s">
        <v>239</v>
      </c>
      <c r="D39" s="79" t="s">
        <v>274</v>
      </c>
      <c r="E39" s="83" t="s">
        <v>3</v>
      </c>
      <c r="F39" s="84"/>
      <c r="G39" s="63">
        <v>8</v>
      </c>
      <c r="H39" s="60">
        <f t="shared" si="2"/>
        <v>0</v>
      </c>
    </row>
    <row r="40" spans="1:8" s="71" customFormat="1">
      <c r="A40" s="81"/>
      <c r="B40" s="185"/>
      <c r="C40" s="85"/>
      <c r="D40" s="86"/>
      <c r="E40" s="83"/>
      <c r="F40" s="84"/>
      <c r="G40" s="63"/>
      <c r="H40" s="87"/>
    </row>
    <row r="41" spans="1:8" s="71" customFormat="1">
      <c r="A41" s="81"/>
      <c r="B41" s="185"/>
      <c r="C41" s="82"/>
      <c r="D41" s="79" t="s">
        <v>105</v>
      </c>
      <c r="E41" s="83"/>
      <c r="F41" s="84"/>
      <c r="G41" s="63"/>
      <c r="H41" s="87"/>
    </row>
    <row r="42" spans="1:8" s="71" customFormat="1">
      <c r="A42" s="81"/>
      <c r="B42" s="185"/>
      <c r="C42" s="82"/>
      <c r="D42" s="79" t="s">
        <v>143</v>
      </c>
      <c r="E42" s="83"/>
      <c r="F42" s="84"/>
      <c r="G42" s="63"/>
      <c r="H42" s="87"/>
    </row>
    <row r="43" spans="1:8" s="71" customFormat="1">
      <c r="A43" s="81"/>
      <c r="B43" s="185"/>
      <c r="C43" s="82"/>
      <c r="D43" s="79"/>
      <c r="E43" s="83"/>
      <c r="F43" s="84"/>
      <c r="G43" s="63"/>
      <c r="H43" s="87"/>
    </row>
    <row r="44" spans="1:8" s="71" customFormat="1" ht="16.5" thickBot="1">
      <c r="A44" s="88"/>
      <c r="B44" s="186"/>
      <c r="C44" s="89"/>
      <c r="D44" s="90"/>
      <c r="E44" s="91"/>
      <c r="F44" s="92"/>
      <c r="G44" s="64"/>
      <c r="H44" s="93"/>
    </row>
    <row r="45" spans="1:8" s="77" customFormat="1" ht="16.5" thickTop="1">
      <c r="F45" s="94"/>
      <c r="G45" s="65"/>
      <c r="H45" s="94"/>
    </row>
  </sheetData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5"/>
  <sheetViews>
    <sheetView zoomScale="85" zoomScaleNormal="85" workbookViewId="0">
      <selection activeCell="D17" sqref="D17"/>
    </sheetView>
  </sheetViews>
  <sheetFormatPr defaultRowHeight="15.75"/>
  <cols>
    <col min="1" max="1" width="7.5" style="1" bestFit="1" customWidth="1"/>
    <col min="2" max="2" width="7.5" style="1" customWidth="1"/>
    <col min="3" max="3" width="12.75" style="1" customWidth="1"/>
    <col min="4" max="4" width="78.125" style="1" customWidth="1"/>
    <col min="5" max="5" width="5.75" style="1" customWidth="1"/>
    <col min="6" max="6" width="10.375" style="4" bestFit="1" customWidth="1"/>
    <col min="7" max="7" width="10.5" style="144" customWidth="1"/>
    <col min="8" max="8" width="11.75" style="4" bestFit="1" customWidth="1"/>
    <col min="9" max="16384" width="9" style="1"/>
  </cols>
  <sheetData>
    <row r="1" spans="1:8" ht="64.5" thickTop="1" thickBot="1">
      <c r="A1" s="7" t="s">
        <v>20</v>
      </c>
      <c r="B1" s="187" t="s">
        <v>229</v>
      </c>
      <c r="C1" s="8" t="s">
        <v>0</v>
      </c>
      <c r="D1" s="19" t="s">
        <v>1</v>
      </c>
      <c r="E1" s="9" t="s">
        <v>2</v>
      </c>
      <c r="F1" s="10" t="s">
        <v>21</v>
      </c>
      <c r="G1" s="141" t="s">
        <v>19</v>
      </c>
      <c r="H1" s="12" t="s">
        <v>22</v>
      </c>
    </row>
    <row r="2" spans="1:8" s="2" customFormat="1" ht="17.25" thickTop="1" thickBot="1">
      <c r="A2" s="13" t="s">
        <v>15</v>
      </c>
      <c r="B2" s="183" t="s">
        <v>238</v>
      </c>
      <c r="C2" s="183" t="s">
        <v>238</v>
      </c>
      <c r="D2" s="14" t="s">
        <v>47</v>
      </c>
      <c r="E2" s="15"/>
      <c r="F2" s="15"/>
      <c r="G2" s="131"/>
      <c r="H2" s="16"/>
    </row>
    <row r="3" spans="1:8" s="2" customFormat="1" ht="16.5" thickBot="1">
      <c r="A3" s="124"/>
      <c r="B3" s="184"/>
      <c r="C3" s="50"/>
      <c r="D3" s="116" t="s">
        <v>23</v>
      </c>
      <c r="E3" s="117"/>
      <c r="F3" s="117"/>
      <c r="G3" s="132"/>
      <c r="H3" s="125">
        <f>SUM(H4:H44)</f>
        <v>0</v>
      </c>
    </row>
    <row r="4" spans="1:8" s="2" customFormat="1" ht="16.5" customHeight="1" thickTop="1">
      <c r="A4" s="119"/>
      <c r="B4" s="188"/>
      <c r="C4" s="188"/>
      <c r="D4" s="120"/>
      <c r="E4" s="121"/>
      <c r="F4" s="122"/>
      <c r="G4" s="133"/>
      <c r="H4" s="123"/>
    </row>
    <row r="5" spans="1:8" s="71" customFormat="1" ht="47.25">
      <c r="A5" s="104" t="s">
        <v>113</v>
      </c>
      <c r="B5" s="189" t="s">
        <v>239</v>
      </c>
      <c r="C5" s="189" t="s">
        <v>239</v>
      </c>
      <c r="D5" s="57" t="s">
        <v>103</v>
      </c>
      <c r="E5" s="58" t="s">
        <v>45</v>
      </c>
      <c r="F5" s="59"/>
      <c r="G5" s="137">
        <v>187.00000000000003</v>
      </c>
      <c r="H5" s="105">
        <f t="shared" ref="H5" si="0">G5*F5</f>
        <v>0</v>
      </c>
    </row>
    <row r="6" spans="1:8" s="71" customFormat="1" ht="54.75" customHeight="1">
      <c r="A6" s="104" t="s">
        <v>114</v>
      </c>
      <c r="B6" s="188" t="s">
        <v>239</v>
      </c>
      <c r="C6" s="188" t="s">
        <v>239</v>
      </c>
      <c r="D6" s="57" t="s">
        <v>252</v>
      </c>
      <c r="E6" s="58" t="s">
        <v>45</v>
      </c>
      <c r="F6" s="59"/>
      <c r="G6" s="137">
        <v>825.00000000000011</v>
      </c>
      <c r="H6" s="105">
        <f t="shared" ref="H6:H26" si="1">G6*F6</f>
        <v>0</v>
      </c>
    </row>
    <row r="7" spans="1:8" s="71" customFormat="1" ht="47.25">
      <c r="A7" s="104" t="s">
        <v>36</v>
      </c>
      <c r="B7" s="189" t="s">
        <v>239</v>
      </c>
      <c r="C7" s="189" t="s">
        <v>239</v>
      </c>
      <c r="D7" s="57" t="s">
        <v>253</v>
      </c>
      <c r="E7" s="58" t="s">
        <v>45</v>
      </c>
      <c r="F7" s="59"/>
      <c r="G7" s="137">
        <v>107.80000000000001</v>
      </c>
      <c r="H7" s="105">
        <f t="shared" si="1"/>
        <v>0</v>
      </c>
    </row>
    <row r="8" spans="1:8" s="71" customFormat="1" ht="47.25">
      <c r="A8" s="104" t="s">
        <v>115</v>
      </c>
      <c r="B8" s="189" t="s">
        <v>239</v>
      </c>
      <c r="C8" s="189" t="s">
        <v>239</v>
      </c>
      <c r="D8" s="57" t="s">
        <v>145</v>
      </c>
      <c r="E8" s="58" t="s">
        <v>45</v>
      </c>
      <c r="F8" s="59"/>
      <c r="G8" s="137">
        <v>313.5</v>
      </c>
      <c r="H8" s="105">
        <f t="shared" si="1"/>
        <v>0</v>
      </c>
    </row>
    <row r="9" spans="1:8" s="71" customFormat="1" ht="47.25">
      <c r="A9" s="104" t="s">
        <v>116</v>
      </c>
      <c r="B9" s="188" t="s">
        <v>239</v>
      </c>
      <c r="C9" s="188" t="s">
        <v>239</v>
      </c>
      <c r="D9" s="57" t="s">
        <v>254</v>
      </c>
      <c r="E9" s="58" t="s">
        <v>45</v>
      </c>
      <c r="F9" s="59"/>
      <c r="G9" s="137">
        <v>929.50000000000011</v>
      </c>
      <c r="H9" s="105">
        <f t="shared" si="1"/>
        <v>0</v>
      </c>
    </row>
    <row r="10" spans="1:8" s="71" customFormat="1" ht="31.5">
      <c r="A10" s="104" t="s">
        <v>117</v>
      </c>
      <c r="B10" s="189" t="s">
        <v>239</v>
      </c>
      <c r="C10" s="189" t="s">
        <v>239</v>
      </c>
      <c r="D10" s="57" t="s">
        <v>144</v>
      </c>
      <c r="E10" s="58" t="s">
        <v>45</v>
      </c>
      <c r="F10" s="59"/>
      <c r="G10" s="137">
        <v>880</v>
      </c>
      <c r="H10" s="105">
        <f t="shared" si="1"/>
        <v>0</v>
      </c>
    </row>
    <row r="11" spans="1:8" s="71" customFormat="1" ht="31.5">
      <c r="A11" s="104" t="s">
        <v>71</v>
      </c>
      <c r="B11" s="189" t="s">
        <v>239</v>
      </c>
      <c r="C11" s="189" t="s">
        <v>239</v>
      </c>
      <c r="D11" s="57" t="s">
        <v>256</v>
      </c>
      <c r="E11" s="58" t="s">
        <v>45</v>
      </c>
      <c r="F11" s="59"/>
      <c r="G11" s="137">
        <v>892.32</v>
      </c>
      <c r="H11" s="105">
        <f t="shared" si="1"/>
        <v>0</v>
      </c>
    </row>
    <row r="12" spans="1:8" s="71" customFormat="1" ht="31.5">
      <c r="A12" s="104" t="s">
        <v>37</v>
      </c>
      <c r="B12" s="188" t="s">
        <v>239</v>
      </c>
      <c r="C12" s="188" t="s">
        <v>239</v>
      </c>
      <c r="D12" s="57" t="s">
        <v>257</v>
      </c>
      <c r="E12" s="58" t="s">
        <v>45</v>
      </c>
      <c r="F12" s="59"/>
      <c r="G12" s="137">
        <v>698.5</v>
      </c>
      <c r="H12" s="105">
        <f t="shared" ref="H12:H13" si="2">G12*F12</f>
        <v>0</v>
      </c>
    </row>
    <row r="13" spans="1:8" s="71" customFormat="1" ht="31.5">
      <c r="A13" s="104" t="s">
        <v>118</v>
      </c>
      <c r="B13" s="189" t="s">
        <v>239</v>
      </c>
      <c r="C13" s="189" t="s">
        <v>239</v>
      </c>
      <c r="D13" s="57" t="s">
        <v>255</v>
      </c>
      <c r="E13" s="58" t="s">
        <v>45</v>
      </c>
      <c r="F13" s="59"/>
      <c r="G13" s="137">
        <v>268.40000000000003</v>
      </c>
      <c r="H13" s="105">
        <f t="shared" si="2"/>
        <v>0</v>
      </c>
    </row>
    <row r="14" spans="1:8" s="71" customFormat="1" ht="47.25">
      <c r="A14" s="104" t="s">
        <v>119</v>
      </c>
      <c r="B14" s="189" t="s">
        <v>239</v>
      </c>
      <c r="C14" s="189" t="s">
        <v>239</v>
      </c>
      <c r="D14" s="57" t="s">
        <v>146</v>
      </c>
      <c r="E14" s="58" t="s">
        <v>3</v>
      </c>
      <c r="F14" s="59"/>
      <c r="G14" s="137">
        <v>8</v>
      </c>
      <c r="H14" s="105">
        <f t="shared" si="1"/>
        <v>0</v>
      </c>
    </row>
    <row r="15" spans="1:8" s="71" customFormat="1" ht="31.5">
      <c r="A15" s="104" t="s">
        <v>120</v>
      </c>
      <c r="B15" s="188" t="s">
        <v>239</v>
      </c>
      <c r="C15" s="188" t="s">
        <v>239</v>
      </c>
      <c r="D15" s="57" t="s">
        <v>258</v>
      </c>
      <c r="E15" s="58" t="s">
        <v>3</v>
      </c>
      <c r="F15" s="59"/>
      <c r="G15" s="137">
        <v>69</v>
      </c>
      <c r="H15" s="105">
        <f t="shared" si="1"/>
        <v>0</v>
      </c>
    </row>
    <row r="16" spans="1:8" s="71" customFormat="1" ht="31.5">
      <c r="A16" s="104" t="s">
        <v>121</v>
      </c>
      <c r="B16" s="189" t="s">
        <v>239</v>
      </c>
      <c r="C16" s="189" t="s">
        <v>239</v>
      </c>
      <c r="D16" s="57" t="s">
        <v>95</v>
      </c>
      <c r="E16" s="58" t="s">
        <v>3</v>
      </c>
      <c r="F16" s="59"/>
      <c r="G16" s="137">
        <v>5</v>
      </c>
      <c r="H16" s="105">
        <f t="shared" si="1"/>
        <v>0</v>
      </c>
    </row>
    <row r="17" spans="1:8" s="71" customFormat="1" ht="31.5">
      <c r="A17" s="104" t="s">
        <v>122</v>
      </c>
      <c r="B17" s="189" t="s">
        <v>239</v>
      </c>
      <c r="C17" s="189" t="s">
        <v>239</v>
      </c>
      <c r="D17" s="57" t="s">
        <v>147</v>
      </c>
      <c r="E17" s="58" t="s">
        <v>3</v>
      </c>
      <c r="F17" s="59"/>
      <c r="G17" s="137">
        <v>1</v>
      </c>
      <c r="H17" s="105">
        <f t="shared" si="1"/>
        <v>0</v>
      </c>
    </row>
    <row r="18" spans="1:8" s="71" customFormat="1" ht="31.5">
      <c r="A18" s="104" t="s">
        <v>172</v>
      </c>
      <c r="B18" s="188" t="s">
        <v>239</v>
      </c>
      <c r="C18" s="188" t="s">
        <v>239</v>
      </c>
      <c r="D18" s="57" t="s">
        <v>106</v>
      </c>
      <c r="E18" s="58" t="s">
        <v>3</v>
      </c>
      <c r="F18" s="59"/>
      <c r="G18" s="137">
        <v>17</v>
      </c>
      <c r="H18" s="105">
        <f t="shared" si="1"/>
        <v>0</v>
      </c>
    </row>
    <row r="19" spans="1:8" s="71" customFormat="1" ht="63">
      <c r="A19" s="104" t="s">
        <v>173</v>
      </c>
      <c r="B19" s="189" t="s">
        <v>239</v>
      </c>
      <c r="C19" s="189" t="s">
        <v>239</v>
      </c>
      <c r="D19" s="57" t="s">
        <v>148</v>
      </c>
      <c r="E19" s="58" t="s">
        <v>3</v>
      </c>
      <c r="F19" s="59"/>
      <c r="G19" s="137">
        <v>16</v>
      </c>
      <c r="H19" s="105">
        <f t="shared" si="1"/>
        <v>0</v>
      </c>
    </row>
    <row r="20" spans="1:8" s="71" customFormat="1" ht="31.5">
      <c r="A20" s="104" t="s">
        <v>174</v>
      </c>
      <c r="B20" s="189" t="s">
        <v>239</v>
      </c>
      <c r="C20" s="189" t="s">
        <v>239</v>
      </c>
      <c r="D20" s="57" t="s">
        <v>85</v>
      </c>
      <c r="E20" s="58" t="s">
        <v>3</v>
      </c>
      <c r="F20" s="59"/>
      <c r="G20" s="137">
        <v>73</v>
      </c>
      <c r="H20" s="105">
        <f t="shared" si="1"/>
        <v>0</v>
      </c>
    </row>
    <row r="21" spans="1:8" s="71" customFormat="1" hidden="1">
      <c r="A21" s="104" t="s">
        <v>175</v>
      </c>
      <c r="B21" s="188" t="s">
        <v>239</v>
      </c>
      <c r="C21" s="188" t="s">
        <v>239</v>
      </c>
      <c r="D21" s="57"/>
      <c r="E21" s="83"/>
      <c r="F21" s="59"/>
      <c r="G21" s="142"/>
      <c r="H21" s="105"/>
    </row>
    <row r="22" spans="1:8" s="71" customFormat="1" hidden="1">
      <c r="A22" s="104" t="s">
        <v>176</v>
      </c>
      <c r="B22" s="189" t="s">
        <v>239</v>
      </c>
      <c r="C22" s="189" t="s">
        <v>239</v>
      </c>
      <c r="D22" s="57"/>
      <c r="E22" s="58"/>
      <c r="F22" s="59"/>
      <c r="G22" s="142"/>
      <c r="H22" s="105"/>
    </row>
    <row r="23" spans="1:8" s="71" customFormat="1" ht="31.5">
      <c r="A23" s="104" t="s">
        <v>177</v>
      </c>
      <c r="B23" s="189" t="s">
        <v>239</v>
      </c>
      <c r="C23" s="189" t="s">
        <v>239</v>
      </c>
      <c r="D23" s="57" t="s">
        <v>259</v>
      </c>
      <c r="E23" s="58" t="s">
        <v>3</v>
      </c>
      <c r="F23" s="59"/>
      <c r="G23" s="142">
        <v>6</v>
      </c>
      <c r="H23" s="105">
        <f t="shared" si="1"/>
        <v>0</v>
      </c>
    </row>
    <row r="24" spans="1:8" s="71" customFormat="1" ht="31.5">
      <c r="A24" s="104" t="s">
        <v>178</v>
      </c>
      <c r="B24" s="188" t="s">
        <v>239</v>
      </c>
      <c r="C24" s="188" t="s">
        <v>239</v>
      </c>
      <c r="D24" s="57" t="s">
        <v>260</v>
      </c>
      <c r="E24" s="58" t="s">
        <v>3</v>
      </c>
      <c r="F24" s="59"/>
      <c r="G24" s="142">
        <v>3</v>
      </c>
      <c r="H24" s="105">
        <f t="shared" ref="H24:H25" si="3">G24*F24</f>
        <v>0</v>
      </c>
    </row>
    <row r="25" spans="1:8" s="71" customFormat="1" ht="31.5">
      <c r="A25" s="104" t="s">
        <v>179</v>
      </c>
      <c r="B25" s="189" t="s">
        <v>239</v>
      </c>
      <c r="C25" s="189" t="s">
        <v>239</v>
      </c>
      <c r="D25" s="57" t="s">
        <v>261</v>
      </c>
      <c r="E25" s="58" t="s">
        <v>3</v>
      </c>
      <c r="F25" s="59"/>
      <c r="G25" s="142">
        <v>2</v>
      </c>
      <c r="H25" s="105">
        <f t="shared" si="3"/>
        <v>0</v>
      </c>
    </row>
    <row r="26" spans="1:8" s="71" customFormat="1" ht="31.5">
      <c r="A26" s="104" t="s">
        <v>180</v>
      </c>
      <c r="B26" s="189" t="s">
        <v>239</v>
      </c>
      <c r="C26" s="189" t="s">
        <v>239</v>
      </c>
      <c r="D26" s="57" t="s">
        <v>99</v>
      </c>
      <c r="E26" s="58" t="s">
        <v>3</v>
      </c>
      <c r="F26" s="59"/>
      <c r="G26" s="142">
        <v>9</v>
      </c>
      <c r="H26" s="105">
        <f t="shared" si="1"/>
        <v>0</v>
      </c>
    </row>
    <row r="27" spans="1:8" s="71" customFormat="1" ht="47.25">
      <c r="A27" s="104" t="s">
        <v>181</v>
      </c>
      <c r="B27" s="188" t="s">
        <v>239</v>
      </c>
      <c r="C27" s="188" t="s">
        <v>239</v>
      </c>
      <c r="D27" s="57" t="s">
        <v>300</v>
      </c>
      <c r="E27" s="58" t="s">
        <v>108</v>
      </c>
      <c r="F27" s="59"/>
      <c r="G27" s="137">
        <v>330</v>
      </c>
      <c r="H27" s="105">
        <f t="shared" ref="H27:H39" si="4">G27*F27</f>
        <v>0</v>
      </c>
    </row>
    <row r="28" spans="1:8" s="71" customFormat="1" hidden="1">
      <c r="A28" s="104" t="s">
        <v>182</v>
      </c>
      <c r="B28" s="189" t="s">
        <v>239</v>
      </c>
      <c r="C28" s="189" t="s">
        <v>239</v>
      </c>
      <c r="D28" s="79"/>
      <c r="E28" s="83"/>
      <c r="F28" s="59"/>
      <c r="G28" s="142"/>
      <c r="H28" s="105"/>
    </row>
    <row r="29" spans="1:8" s="71" customFormat="1" hidden="1">
      <c r="A29" s="104" t="s">
        <v>183</v>
      </c>
      <c r="B29" s="189" t="s">
        <v>239</v>
      </c>
      <c r="C29" s="189" t="s">
        <v>239</v>
      </c>
      <c r="D29" s="57"/>
      <c r="E29" s="58"/>
      <c r="F29" s="59"/>
      <c r="G29" s="137"/>
      <c r="H29" s="105"/>
    </row>
    <row r="30" spans="1:8" s="71" customFormat="1" ht="47.25">
      <c r="A30" s="104" t="s">
        <v>184</v>
      </c>
      <c r="B30" s="188" t="s">
        <v>239</v>
      </c>
      <c r="C30" s="188" t="s">
        <v>239</v>
      </c>
      <c r="D30" s="57" t="s">
        <v>149</v>
      </c>
      <c r="E30" s="58" t="s">
        <v>3</v>
      </c>
      <c r="F30" s="59"/>
      <c r="G30" s="136">
        <v>3</v>
      </c>
      <c r="H30" s="105">
        <f t="shared" si="4"/>
        <v>0</v>
      </c>
    </row>
    <row r="31" spans="1:8" s="71" customFormat="1" ht="31.5">
      <c r="A31" s="104" t="s">
        <v>185</v>
      </c>
      <c r="B31" s="189" t="s">
        <v>239</v>
      </c>
      <c r="C31" s="189" t="s">
        <v>239</v>
      </c>
      <c r="D31" s="79" t="s">
        <v>288</v>
      </c>
      <c r="E31" s="83" t="s">
        <v>3</v>
      </c>
      <c r="F31" s="95"/>
      <c r="G31" s="138">
        <v>1</v>
      </c>
      <c r="H31" s="105">
        <f t="shared" si="4"/>
        <v>0</v>
      </c>
    </row>
    <row r="32" spans="1:8" s="71" customFormat="1" ht="31.5">
      <c r="A32" s="104" t="s">
        <v>186</v>
      </c>
      <c r="B32" s="189" t="s">
        <v>239</v>
      </c>
      <c r="C32" s="189" t="s">
        <v>239</v>
      </c>
      <c r="D32" s="79" t="s">
        <v>264</v>
      </c>
      <c r="E32" s="83" t="s">
        <v>3</v>
      </c>
      <c r="F32" s="95"/>
      <c r="G32" s="138">
        <v>1</v>
      </c>
      <c r="H32" s="105">
        <f t="shared" si="4"/>
        <v>0</v>
      </c>
    </row>
    <row r="33" spans="1:8" s="71" customFormat="1" ht="31.5">
      <c r="A33" s="104" t="s">
        <v>187</v>
      </c>
      <c r="B33" s="188" t="s">
        <v>239</v>
      </c>
      <c r="C33" s="188" t="s">
        <v>239</v>
      </c>
      <c r="D33" s="79" t="s">
        <v>265</v>
      </c>
      <c r="E33" s="83" t="s">
        <v>3</v>
      </c>
      <c r="F33" s="95"/>
      <c r="G33" s="138">
        <v>1</v>
      </c>
      <c r="H33" s="127">
        <f t="shared" si="4"/>
        <v>0</v>
      </c>
    </row>
    <row r="34" spans="1:8" s="71" customFormat="1">
      <c r="A34" s="104" t="s">
        <v>188</v>
      </c>
      <c r="B34" s="189" t="s">
        <v>239</v>
      </c>
      <c r="C34" s="189" t="s">
        <v>239</v>
      </c>
      <c r="D34" s="79" t="s">
        <v>266</v>
      </c>
      <c r="E34" s="83" t="s">
        <v>3</v>
      </c>
      <c r="F34" s="95"/>
      <c r="G34" s="138">
        <v>3</v>
      </c>
      <c r="H34" s="127">
        <f t="shared" si="4"/>
        <v>0</v>
      </c>
    </row>
    <row r="35" spans="1:8" s="71" customFormat="1">
      <c r="A35" s="104" t="s">
        <v>189</v>
      </c>
      <c r="B35" s="189" t="s">
        <v>239</v>
      </c>
      <c r="C35" s="189" t="s">
        <v>239</v>
      </c>
      <c r="D35" s="79" t="s">
        <v>267</v>
      </c>
      <c r="E35" s="83" t="s">
        <v>3</v>
      </c>
      <c r="F35" s="95"/>
      <c r="G35" s="138">
        <v>3</v>
      </c>
      <c r="H35" s="127">
        <f t="shared" si="4"/>
        <v>0</v>
      </c>
    </row>
    <row r="36" spans="1:8" s="71" customFormat="1" ht="31.5">
      <c r="A36" s="104" t="s">
        <v>191</v>
      </c>
      <c r="B36" s="188" t="s">
        <v>239</v>
      </c>
      <c r="C36" s="188" t="s">
        <v>239</v>
      </c>
      <c r="D36" s="79" t="s">
        <v>269</v>
      </c>
      <c r="E36" s="83" t="s">
        <v>3</v>
      </c>
      <c r="F36" s="95"/>
      <c r="G36" s="138">
        <v>1</v>
      </c>
      <c r="H36" s="127">
        <f t="shared" si="4"/>
        <v>0</v>
      </c>
    </row>
    <row r="37" spans="1:8" s="71" customFormat="1" ht="31.5">
      <c r="A37" s="104" t="s">
        <v>262</v>
      </c>
      <c r="B37" s="189" t="s">
        <v>239</v>
      </c>
      <c r="C37" s="189" t="s">
        <v>239</v>
      </c>
      <c r="D37" s="79" t="s">
        <v>268</v>
      </c>
      <c r="E37" s="83" t="s">
        <v>3</v>
      </c>
      <c r="F37" s="95"/>
      <c r="G37" s="138">
        <v>15</v>
      </c>
      <c r="H37" s="127">
        <f t="shared" si="4"/>
        <v>0</v>
      </c>
    </row>
    <row r="38" spans="1:8" s="71" customFormat="1" ht="47.25">
      <c r="A38" s="104" t="s">
        <v>263</v>
      </c>
      <c r="B38" s="189" t="s">
        <v>239</v>
      </c>
      <c r="C38" s="189" t="s">
        <v>239</v>
      </c>
      <c r="D38" s="79" t="s">
        <v>271</v>
      </c>
      <c r="E38" s="83" t="s">
        <v>45</v>
      </c>
      <c r="F38" s="95"/>
      <c r="G38" s="138">
        <v>130</v>
      </c>
      <c r="H38" s="127">
        <f t="shared" si="4"/>
        <v>0</v>
      </c>
    </row>
    <row r="39" spans="1:8" s="71" customFormat="1" ht="31.5">
      <c r="A39" s="104" t="s">
        <v>270</v>
      </c>
      <c r="B39" s="188" t="s">
        <v>239</v>
      </c>
      <c r="C39" s="188" t="s">
        <v>239</v>
      </c>
      <c r="D39" s="79" t="s">
        <v>297</v>
      </c>
      <c r="E39" s="83" t="s">
        <v>295</v>
      </c>
      <c r="F39" s="95"/>
      <c r="G39" s="138">
        <v>210</v>
      </c>
      <c r="H39" s="127">
        <f t="shared" si="4"/>
        <v>0</v>
      </c>
    </row>
    <row r="40" spans="1:8" s="71" customFormat="1">
      <c r="A40" s="126"/>
      <c r="B40" s="215"/>
      <c r="C40" s="215"/>
      <c r="D40" s="79"/>
      <c r="E40" s="83"/>
      <c r="F40" s="95"/>
      <c r="G40" s="138"/>
      <c r="H40" s="127"/>
    </row>
    <row r="41" spans="1:8" s="71" customFormat="1">
      <c r="A41" s="126"/>
      <c r="B41" s="215"/>
      <c r="C41" s="215"/>
      <c r="D41" s="79"/>
      <c r="E41" s="83"/>
      <c r="F41" s="95"/>
      <c r="G41" s="138"/>
      <c r="H41" s="127"/>
    </row>
    <row r="42" spans="1:8" s="71" customFormat="1">
      <c r="A42" s="126"/>
      <c r="B42" s="192"/>
      <c r="C42" s="82"/>
      <c r="D42" s="79"/>
      <c r="E42" s="83"/>
      <c r="F42" s="84"/>
      <c r="G42" s="142"/>
      <c r="H42" s="127"/>
    </row>
    <row r="43" spans="1:8" s="71" customFormat="1">
      <c r="A43" s="126"/>
      <c r="B43" s="192"/>
      <c r="C43" s="82"/>
      <c r="D43" s="79"/>
      <c r="E43" s="83"/>
      <c r="F43" s="84"/>
      <c r="G43" s="142"/>
      <c r="H43" s="127"/>
    </row>
    <row r="44" spans="1:8" s="71" customFormat="1" ht="16.5" thickBot="1">
      <c r="A44" s="106"/>
      <c r="B44" s="193"/>
      <c r="C44" s="107"/>
      <c r="D44" s="108"/>
      <c r="E44" s="109"/>
      <c r="F44" s="128"/>
      <c r="G44" s="143"/>
      <c r="H44" s="111"/>
    </row>
    <row r="45" spans="1:8" s="77" customFormat="1">
      <c r="F45" s="94"/>
      <c r="G45" s="140"/>
      <c r="H45" s="94"/>
    </row>
  </sheetData>
  <phoneticPr fontId="3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0"/>
  <sheetViews>
    <sheetView zoomScaleNormal="100" workbookViewId="0">
      <selection activeCell="D17" sqref="D17"/>
    </sheetView>
  </sheetViews>
  <sheetFormatPr defaultRowHeight="15.75"/>
  <cols>
    <col min="1" max="1" width="7.5" style="1" bestFit="1" customWidth="1"/>
    <col min="2" max="2" width="7.5" style="1" customWidth="1"/>
    <col min="3" max="3" width="10.875" style="1" customWidth="1"/>
    <col min="4" max="4" width="75.875" style="1" bestFit="1" customWidth="1"/>
    <col min="5" max="5" width="7.875" style="1" customWidth="1"/>
    <col min="6" max="6" width="10.375" style="4" bestFit="1" customWidth="1"/>
    <col min="7" max="7" width="9.375" style="140" customWidth="1"/>
    <col min="8" max="8" width="11.75" style="4" bestFit="1" customWidth="1"/>
    <col min="9" max="12" width="9" style="1"/>
    <col min="13" max="13" width="55.75" style="1" customWidth="1"/>
    <col min="14" max="16384" width="9" style="1"/>
  </cols>
  <sheetData>
    <row r="1" spans="1:13" ht="33" thickTop="1" thickBot="1">
      <c r="A1" s="96" t="s">
        <v>20</v>
      </c>
      <c r="B1" s="187" t="s">
        <v>229</v>
      </c>
      <c r="C1" s="8" t="s">
        <v>0</v>
      </c>
      <c r="D1" s="97" t="s">
        <v>1</v>
      </c>
      <c r="E1" s="98" t="s">
        <v>2</v>
      </c>
      <c r="F1" s="99" t="s">
        <v>21</v>
      </c>
      <c r="G1" s="130" t="s">
        <v>19</v>
      </c>
      <c r="H1" s="100" t="s">
        <v>22</v>
      </c>
    </row>
    <row r="2" spans="1:13" s="2" customFormat="1" ht="17.25" thickTop="1" thickBot="1">
      <c r="A2" s="101" t="s">
        <v>16</v>
      </c>
      <c r="B2" s="183" t="s">
        <v>238</v>
      </c>
      <c r="C2" s="183" t="s">
        <v>238</v>
      </c>
      <c r="D2" s="14" t="s">
        <v>48</v>
      </c>
      <c r="E2" s="15"/>
      <c r="F2" s="15"/>
      <c r="G2" s="131"/>
      <c r="H2" s="102"/>
    </row>
    <row r="3" spans="1:13" s="2" customFormat="1" ht="16.5" thickBot="1">
      <c r="A3" s="195"/>
      <c r="B3" s="190"/>
      <c r="C3" s="115"/>
      <c r="D3" s="116" t="s">
        <v>23</v>
      </c>
      <c r="E3" s="117"/>
      <c r="F3" s="117"/>
      <c r="G3" s="132"/>
      <c r="H3" s="118">
        <f>SUM(H4:H40)</f>
        <v>0</v>
      </c>
    </row>
    <row r="4" spans="1:13" s="2" customFormat="1">
      <c r="A4" s="196"/>
      <c r="B4" s="191"/>
      <c r="C4" s="191"/>
      <c r="D4" s="120"/>
      <c r="E4" s="121"/>
      <c r="F4" s="122"/>
      <c r="G4" s="133"/>
      <c r="H4" s="123"/>
    </row>
    <row r="5" spans="1:13" s="2" customFormat="1">
      <c r="A5" s="112"/>
      <c r="B5" s="189"/>
      <c r="C5" s="189"/>
      <c r="D5" s="5"/>
      <c r="E5" s="6"/>
      <c r="F5" s="55"/>
      <c r="G5" s="134"/>
      <c r="H5" s="103"/>
    </row>
    <row r="6" spans="1:13" s="2" customFormat="1" ht="31.5">
      <c r="A6" s="113" t="s">
        <v>72</v>
      </c>
      <c r="B6" s="188" t="s">
        <v>239</v>
      </c>
      <c r="C6" s="188" t="s">
        <v>239</v>
      </c>
      <c r="D6" s="57" t="s">
        <v>150</v>
      </c>
      <c r="E6" s="58" t="s">
        <v>45</v>
      </c>
      <c r="F6" s="55"/>
      <c r="G6" s="135">
        <v>196.4</v>
      </c>
      <c r="H6" s="105">
        <f t="shared" ref="H6:H10" si="0">G6*F6</f>
        <v>0</v>
      </c>
      <c r="M6" s="57"/>
    </row>
    <row r="7" spans="1:13" s="2" customFormat="1" ht="31.5">
      <c r="A7" s="113" t="s">
        <v>83</v>
      </c>
      <c r="B7" s="189" t="s">
        <v>239</v>
      </c>
      <c r="C7" s="189" t="s">
        <v>239</v>
      </c>
      <c r="D7" s="57" t="s">
        <v>272</v>
      </c>
      <c r="E7" s="58" t="s">
        <v>45</v>
      </c>
      <c r="F7" s="55"/>
      <c r="G7" s="135">
        <v>866.25000000000011</v>
      </c>
      <c r="H7" s="105">
        <f t="shared" si="0"/>
        <v>0</v>
      </c>
      <c r="M7" s="57"/>
    </row>
    <row r="8" spans="1:13" s="2" customFormat="1" ht="31.5">
      <c r="A8" s="113" t="s">
        <v>123</v>
      </c>
      <c r="B8" s="188" t="s">
        <v>239</v>
      </c>
      <c r="C8" s="188" t="s">
        <v>239</v>
      </c>
      <c r="D8" s="57" t="s">
        <v>273</v>
      </c>
      <c r="E8" s="58" t="s">
        <v>45</v>
      </c>
      <c r="F8" s="55"/>
      <c r="G8" s="135">
        <v>113.19000000000001</v>
      </c>
      <c r="H8" s="105">
        <f t="shared" si="0"/>
        <v>0</v>
      </c>
      <c r="M8" s="57"/>
    </row>
    <row r="9" spans="1:13" s="2" customFormat="1" ht="31.5">
      <c r="A9" s="113" t="s">
        <v>124</v>
      </c>
      <c r="B9" s="188" t="s">
        <v>239</v>
      </c>
      <c r="C9" s="188" t="s">
        <v>239</v>
      </c>
      <c r="D9" s="57" t="s">
        <v>151</v>
      </c>
      <c r="E9" s="58" t="s">
        <v>45</v>
      </c>
      <c r="F9" s="55"/>
      <c r="G9" s="135">
        <v>329.2</v>
      </c>
      <c r="H9" s="105">
        <f t="shared" si="0"/>
        <v>0</v>
      </c>
      <c r="M9" s="57"/>
    </row>
    <row r="10" spans="1:13" s="2" customFormat="1" ht="31.5">
      <c r="A10" s="113" t="s">
        <v>84</v>
      </c>
      <c r="B10" s="189" t="s">
        <v>239</v>
      </c>
      <c r="C10" s="189" t="s">
        <v>239</v>
      </c>
      <c r="D10" s="57" t="s">
        <v>296</v>
      </c>
      <c r="E10" s="58" t="s">
        <v>45</v>
      </c>
      <c r="F10" s="55"/>
      <c r="G10" s="135">
        <v>1196.4750000000001</v>
      </c>
      <c r="H10" s="105">
        <f t="shared" si="0"/>
        <v>0</v>
      </c>
      <c r="M10" s="57"/>
    </row>
    <row r="11" spans="1:13" s="71" customFormat="1" ht="31.5">
      <c r="A11" s="113" t="s">
        <v>38</v>
      </c>
      <c r="B11" s="188" t="s">
        <v>239</v>
      </c>
      <c r="C11" s="188" t="s">
        <v>239</v>
      </c>
      <c r="D11" s="57" t="s">
        <v>74</v>
      </c>
      <c r="E11" s="58" t="s">
        <v>75</v>
      </c>
      <c r="F11" s="59"/>
      <c r="G11" s="136">
        <v>924</v>
      </c>
      <c r="H11" s="105">
        <f t="shared" ref="H11" si="1">G11*F11</f>
        <v>0</v>
      </c>
      <c r="M11" s="57"/>
    </row>
    <row r="12" spans="1:13" s="71" customFormat="1" ht="47.25">
      <c r="A12" s="113" t="s">
        <v>73</v>
      </c>
      <c r="B12" s="188" t="s">
        <v>239</v>
      </c>
      <c r="C12" s="188" t="s">
        <v>239</v>
      </c>
      <c r="D12" s="57" t="s">
        <v>96</v>
      </c>
      <c r="E12" s="58" t="s">
        <v>3</v>
      </c>
      <c r="F12" s="59"/>
      <c r="G12" s="137">
        <v>8</v>
      </c>
      <c r="H12" s="105">
        <f t="shared" ref="H12:H23" si="2">G12*F12</f>
        <v>0</v>
      </c>
      <c r="M12" s="57"/>
    </row>
    <row r="13" spans="1:13" s="71" customFormat="1" ht="31.5">
      <c r="A13" s="113" t="s">
        <v>39</v>
      </c>
      <c r="B13" s="189" t="s">
        <v>239</v>
      </c>
      <c r="C13" s="189" t="s">
        <v>239</v>
      </c>
      <c r="D13" s="57" t="s">
        <v>277</v>
      </c>
      <c r="E13" s="58" t="s">
        <v>3</v>
      </c>
      <c r="F13" s="59"/>
      <c r="G13" s="137">
        <v>1</v>
      </c>
      <c r="H13" s="105">
        <f t="shared" si="2"/>
        <v>0</v>
      </c>
      <c r="M13" s="57"/>
    </row>
    <row r="14" spans="1:13" s="71" customFormat="1" ht="47.25">
      <c r="A14" s="113" t="s">
        <v>40</v>
      </c>
      <c r="B14" s="188" t="s">
        <v>239</v>
      </c>
      <c r="C14" s="188" t="s">
        <v>239</v>
      </c>
      <c r="D14" s="57" t="s">
        <v>281</v>
      </c>
      <c r="E14" s="58" t="s">
        <v>3</v>
      </c>
      <c r="F14" s="59"/>
      <c r="G14" s="137">
        <v>2</v>
      </c>
      <c r="H14" s="105">
        <f t="shared" si="2"/>
        <v>0</v>
      </c>
      <c r="M14" s="57"/>
    </row>
    <row r="15" spans="1:13" s="71" customFormat="1" ht="31.5">
      <c r="A15" s="113" t="s">
        <v>125</v>
      </c>
      <c r="B15" s="188" t="s">
        <v>239</v>
      </c>
      <c r="C15" s="188" t="s">
        <v>239</v>
      </c>
      <c r="D15" s="57" t="s">
        <v>276</v>
      </c>
      <c r="E15" s="58" t="s">
        <v>3</v>
      </c>
      <c r="F15" s="59"/>
      <c r="G15" s="137">
        <v>3</v>
      </c>
      <c r="H15" s="105">
        <f t="shared" si="2"/>
        <v>0</v>
      </c>
      <c r="M15" s="57"/>
    </row>
    <row r="16" spans="1:13" s="71" customFormat="1" ht="47.25">
      <c r="A16" s="113" t="s">
        <v>86</v>
      </c>
      <c r="B16" s="189" t="s">
        <v>239</v>
      </c>
      <c r="C16" s="189" t="s">
        <v>239</v>
      </c>
      <c r="D16" s="57" t="s">
        <v>278</v>
      </c>
      <c r="E16" s="58" t="s">
        <v>3</v>
      </c>
      <c r="F16" s="59"/>
      <c r="G16" s="137">
        <v>7</v>
      </c>
      <c r="H16" s="105">
        <f t="shared" si="2"/>
        <v>0</v>
      </c>
      <c r="M16" s="57"/>
    </row>
    <row r="17" spans="1:13" s="71" customFormat="1" ht="47.25">
      <c r="A17" s="113" t="s">
        <v>87</v>
      </c>
      <c r="B17" s="188" t="s">
        <v>239</v>
      </c>
      <c r="C17" s="188" t="s">
        <v>239</v>
      </c>
      <c r="D17" s="57" t="s">
        <v>279</v>
      </c>
      <c r="E17" s="58" t="s">
        <v>3</v>
      </c>
      <c r="F17" s="59"/>
      <c r="G17" s="137">
        <v>6</v>
      </c>
      <c r="H17" s="105">
        <f t="shared" si="2"/>
        <v>0</v>
      </c>
      <c r="M17" s="57"/>
    </row>
    <row r="18" spans="1:13" s="71" customFormat="1" ht="47.25">
      <c r="A18" s="113" t="s">
        <v>76</v>
      </c>
      <c r="B18" s="188" t="s">
        <v>239</v>
      </c>
      <c r="C18" s="188" t="s">
        <v>239</v>
      </c>
      <c r="D18" s="57" t="s">
        <v>280</v>
      </c>
      <c r="E18" s="58" t="s">
        <v>3</v>
      </c>
      <c r="F18" s="59"/>
      <c r="G18" s="137">
        <v>2</v>
      </c>
      <c r="H18" s="105">
        <f t="shared" si="2"/>
        <v>0</v>
      </c>
      <c r="M18" s="57"/>
    </row>
    <row r="19" spans="1:13" s="71" customFormat="1" ht="31.5">
      <c r="A19" s="113" t="s">
        <v>126</v>
      </c>
      <c r="B19" s="189" t="s">
        <v>239</v>
      </c>
      <c r="C19" s="189" t="s">
        <v>239</v>
      </c>
      <c r="D19" s="57" t="s">
        <v>107</v>
      </c>
      <c r="E19" s="58" t="s">
        <v>3</v>
      </c>
      <c r="F19" s="59"/>
      <c r="G19" s="137">
        <v>16</v>
      </c>
      <c r="H19" s="105">
        <f t="shared" si="2"/>
        <v>0</v>
      </c>
      <c r="M19" s="57"/>
    </row>
    <row r="20" spans="1:13" s="71" customFormat="1" ht="31.5">
      <c r="A20" s="113" t="s">
        <v>127</v>
      </c>
      <c r="B20" s="188" t="s">
        <v>239</v>
      </c>
      <c r="C20" s="188" t="s">
        <v>239</v>
      </c>
      <c r="D20" s="57" t="s">
        <v>97</v>
      </c>
      <c r="E20" s="58" t="s">
        <v>3</v>
      </c>
      <c r="F20" s="59"/>
      <c r="G20" s="137">
        <v>73</v>
      </c>
      <c r="H20" s="105">
        <f t="shared" si="2"/>
        <v>0</v>
      </c>
      <c r="M20" s="57"/>
    </row>
    <row r="21" spans="1:13" s="71" customFormat="1" ht="31.5">
      <c r="A21" s="113" t="s">
        <v>155</v>
      </c>
      <c r="B21" s="188" t="s">
        <v>239</v>
      </c>
      <c r="C21" s="188" t="s">
        <v>239</v>
      </c>
      <c r="D21" s="57" t="s">
        <v>152</v>
      </c>
      <c r="E21" s="58" t="s">
        <v>45</v>
      </c>
      <c r="F21" s="59"/>
      <c r="G21" s="137">
        <v>936.9</v>
      </c>
      <c r="H21" s="105">
        <f t="shared" si="2"/>
        <v>0</v>
      </c>
      <c r="M21" s="57"/>
    </row>
    <row r="22" spans="1:13" s="71" customFormat="1" ht="31.5">
      <c r="A22" s="113" t="s">
        <v>156</v>
      </c>
      <c r="B22" s="189" t="s">
        <v>239</v>
      </c>
      <c r="C22" s="189" t="s">
        <v>239</v>
      </c>
      <c r="D22" s="57" t="s">
        <v>153</v>
      </c>
      <c r="E22" s="58" t="s">
        <v>45</v>
      </c>
      <c r="F22" s="59"/>
      <c r="G22" s="137">
        <v>733.4</v>
      </c>
      <c r="H22" s="105">
        <f t="shared" si="2"/>
        <v>0</v>
      </c>
      <c r="M22" s="57"/>
    </row>
    <row r="23" spans="1:13" s="71" customFormat="1" ht="31.5">
      <c r="A23" s="113" t="s">
        <v>157</v>
      </c>
      <c r="B23" s="188" t="s">
        <v>239</v>
      </c>
      <c r="C23" s="188" t="s">
        <v>239</v>
      </c>
      <c r="D23" s="57" t="s">
        <v>282</v>
      </c>
      <c r="E23" s="58" t="s">
        <v>45</v>
      </c>
      <c r="F23" s="59"/>
      <c r="G23" s="137">
        <v>281.8</v>
      </c>
      <c r="H23" s="105">
        <f t="shared" si="2"/>
        <v>0</v>
      </c>
      <c r="M23" s="57"/>
    </row>
    <row r="24" spans="1:13" s="71" customFormat="1" ht="31.5">
      <c r="A24" s="113" t="s">
        <v>158</v>
      </c>
      <c r="B24" s="188" t="s">
        <v>239</v>
      </c>
      <c r="C24" s="188" t="s">
        <v>239</v>
      </c>
      <c r="D24" s="57" t="s">
        <v>283</v>
      </c>
      <c r="E24" s="58" t="s">
        <v>3</v>
      </c>
      <c r="F24" s="59"/>
      <c r="G24" s="136">
        <v>6</v>
      </c>
      <c r="H24" s="105">
        <f t="shared" ref="H24:H31" si="3">G24*F24</f>
        <v>0</v>
      </c>
      <c r="M24" s="57"/>
    </row>
    <row r="25" spans="1:13" s="71" customFormat="1" ht="31.5">
      <c r="A25" s="113" t="s">
        <v>159</v>
      </c>
      <c r="B25" s="189" t="s">
        <v>239</v>
      </c>
      <c r="C25" s="189" t="s">
        <v>239</v>
      </c>
      <c r="D25" s="57" t="s">
        <v>284</v>
      </c>
      <c r="E25" s="58" t="s">
        <v>3</v>
      </c>
      <c r="F25" s="59"/>
      <c r="G25" s="136">
        <v>3</v>
      </c>
      <c r="H25" s="105">
        <f t="shared" si="3"/>
        <v>0</v>
      </c>
      <c r="M25" s="57"/>
    </row>
    <row r="26" spans="1:13" s="71" customFormat="1" ht="31.5">
      <c r="A26" s="113" t="s">
        <v>160</v>
      </c>
      <c r="B26" s="188" t="s">
        <v>239</v>
      </c>
      <c r="C26" s="188" t="s">
        <v>239</v>
      </c>
      <c r="D26" s="57" t="s">
        <v>285</v>
      </c>
      <c r="E26" s="58" t="s">
        <v>3</v>
      </c>
      <c r="F26" s="59"/>
      <c r="G26" s="136">
        <v>2</v>
      </c>
      <c r="H26" s="105">
        <f t="shared" si="3"/>
        <v>0</v>
      </c>
      <c r="M26" s="57"/>
    </row>
    <row r="27" spans="1:13" s="71" customFormat="1" ht="31.5">
      <c r="A27" s="113" t="s">
        <v>161</v>
      </c>
      <c r="B27" s="188" t="s">
        <v>239</v>
      </c>
      <c r="C27" s="188" t="s">
        <v>239</v>
      </c>
      <c r="D27" s="57" t="s">
        <v>154</v>
      </c>
      <c r="E27" s="58" t="s">
        <v>3</v>
      </c>
      <c r="F27" s="59"/>
      <c r="G27" s="136">
        <v>3</v>
      </c>
      <c r="H27" s="105">
        <f t="shared" si="3"/>
        <v>0</v>
      </c>
      <c r="M27" s="57"/>
    </row>
    <row r="28" spans="1:13" s="71" customFormat="1" ht="31.5">
      <c r="A28" s="113" t="s">
        <v>162</v>
      </c>
      <c r="B28" s="189" t="s">
        <v>239</v>
      </c>
      <c r="C28" s="189" t="s">
        <v>239</v>
      </c>
      <c r="D28" s="57" t="s">
        <v>292</v>
      </c>
      <c r="E28" s="58" t="s">
        <v>3</v>
      </c>
      <c r="F28" s="59"/>
      <c r="G28" s="136">
        <v>3</v>
      </c>
      <c r="H28" s="105">
        <f t="shared" si="3"/>
        <v>0</v>
      </c>
      <c r="M28" s="57"/>
    </row>
    <row r="29" spans="1:13" s="71" customFormat="1" ht="63">
      <c r="A29" s="113" t="s">
        <v>163</v>
      </c>
      <c r="B29" s="188" t="s">
        <v>239</v>
      </c>
      <c r="C29" s="188" t="s">
        <v>239</v>
      </c>
      <c r="D29" s="57" t="s">
        <v>293</v>
      </c>
      <c r="E29" s="58" t="s">
        <v>3</v>
      </c>
      <c r="F29" s="59"/>
      <c r="G29" s="136">
        <v>3</v>
      </c>
      <c r="H29" s="105">
        <f t="shared" si="3"/>
        <v>0</v>
      </c>
      <c r="M29" s="79"/>
    </row>
    <row r="30" spans="1:13" s="71" customFormat="1">
      <c r="A30" s="113" t="s">
        <v>164</v>
      </c>
      <c r="B30" s="188" t="s">
        <v>239</v>
      </c>
      <c r="C30" s="188" t="s">
        <v>239</v>
      </c>
      <c r="D30" s="79" t="s">
        <v>298</v>
      </c>
      <c r="E30" s="83" t="s">
        <v>3</v>
      </c>
      <c r="F30" s="95"/>
      <c r="G30" s="138">
        <v>1</v>
      </c>
      <c r="H30" s="105">
        <f t="shared" si="3"/>
        <v>0</v>
      </c>
      <c r="M30" s="57"/>
    </row>
    <row r="31" spans="1:13" s="71" customFormat="1">
      <c r="A31" s="113" t="s">
        <v>165</v>
      </c>
      <c r="B31" s="189" t="s">
        <v>239</v>
      </c>
      <c r="C31" s="189" t="s">
        <v>239</v>
      </c>
      <c r="D31" s="79" t="s">
        <v>289</v>
      </c>
      <c r="E31" s="83" t="s">
        <v>3</v>
      </c>
      <c r="F31" s="95"/>
      <c r="G31" s="138">
        <v>1</v>
      </c>
      <c r="H31" s="105">
        <f t="shared" si="3"/>
        <v>0</v>
      </c>
      <c r="M31" s="57"/>
    </row>
    <row r="32" spans="1:13" s="71" customFormat="1">
      <c r="A32" s="113" t="s">
        <v>166</v>
      </c>
      <c r="B32" s="188" t="s">
        <v>239</v>
      </c>
      <c r="C32" s="188" t="s">
        <v>239</v>
      </c>
      <c r="D32" s="79" t="s">
        <v>290</v>
      </c>
      <c r="E32" s="83" t="s">
        <v>3</v>
      </c>
      <c r="F32" s="95"/>
      <c r="G32" s="138">
        <v>1</v>
      </c>
      <c r="H32" s="105">
        <f t="shared" ref="H32:H37" si="4">G32*F32</f>
        <v>0</v>
      </c>
      <c r="M32" s="79"/>
    </row>
    <row r="33" spans="1:13" s="71" customFormat="1" ht="63">
      <c r="A33" s="113" t="s">
        <v>167</v>
      </c>
      <c r="B33" s="188" t="s">
        <v>239</v>
      </c>
      <c r="C33" s="188" t="s">
        <v>239</v>
      </c>
      <c r="D33" s="79" t="s">
        <v>287</v>
      </c>
      <c r="E33" s="83" t="s">
        <v>3</v>
      </c>
      <c r="F33" s="95"/>
      <c r="G33" s="138">
        <v>1</v>
      </c>
      <c r="H33" s="105">
        <f t="shared" si="4"/>
        <v>0</v>
      </c>
      <c r="M33" s="79"/>
    </row>
    <row r="34" spans="1:13" s="71" customFormat="1">
      <c r="A34" s="113" t="s">
        <v>168</v>
      </c>
      <c r="B34" s="189" t="s">
        <v>239</v>
      </c>
      <c r="C34" s="189" t="s">
        <v>239</v>
      </c>
      <c r="D34" s="79" t="s">
        <v>286</v>
      </c>
      <c r="E34" s="83" t="s">
        <v>3</v>
      </c>
      <c r="F34" s="95"/>
      <c r="G34" s="138">
        <v>1</v>
      </c>
      <c r="H34" s="105">
        <f t="shared" si="4"/>
        <v>0</v>
      </c>
      <c r="M34" s="79"/>
    </row>
    <row r="35" spans="1:13" s="71" customFormat="1" ht="31.5">
      <c r="A35" s="113" t="s">
        <v>169</v>
      </c>
      <c r="B35" s="188" t="s">
        <v>239</v>
      </c>
      <c r="C35" s="188" t="s">
        <v>239</v>
      </c>
      <c r="D35" s="79" t="s">
        <v>190</v>
      </c>
      <c r="E35" s="83" t="s">
        <v>3</v>
      </c>
      <c r="F35" s="95"/>
      <c r="G35" s="138">
        <v>1</v>
      </c>
      <c r="H35" s="105">
        <f t="shared" si="4"/>
        <v>0</v>
      </c>
      <c r="M35" s="79"/>
    </row>
    <row r="36" spans="1:13" s="71" customFormat="1">
      <c r="A36" s="113" t="s">
        <v>170</v>
      </c>
      <c r="B36" s="188" t="s">
        <v>239</v>
      </c>
      <c r="C36" s="188" t="s">
        <v>239</v>
      </c>
      <c r="D36" s="79" t="s">
        <v>291</v>
      </c>
      <c r="E36" s="83" t="s">
        <v>3</v>
      </c>
      <c r="F36" s="95"/>
      <c r="G36" s="138">
        <v>15</v>
      </c>
      <c r="H36" s="105">
        <f t="shared" si="4"/>
        <v>0</v>
      </c>
      <c r="M36" s="79"/>
    </row>
    <row r="37" spans="1:13" s="71" customFormat="1" ht="47.25">
      <c r="A37" s="113" t="s">
        <v>171</v>
      </c>
      <c r="B37" s="189" t="s">
        <v>239</v>
      </c>
      <c r="C37" s="189" t="s">
        <v>239</v>
      </c>
      <c r="D37" s="79" t="s">
        <v>299</v>
      </c>
      <c r="E37" s="83" t="s">
        <v>45</v>
      </c>
      <c r="F37" s="95"/>
      <c r="G37" s="138">
        <v>130</v>
      </c>
      <c r="H37" s="105">
        <f t="shared" si="4"/>
        <v>0</v>
      </c>
      <c r="M37" s="79"/>
    </row>
    <row r="38" spans="1:13" s="71" customFormat="1">
      <c r="A38" s="129"/>
      <c r="B38" s="189"/>
      <c r="C38" s="189"/>
      <c r="D38" s="79"/>
      <c r="E38" s="83"/>
      <c r="F38" s="95"/>
      <c r="G38" s="138"/>
      <c r="H38" s="105"/>
      <c r="M38" s="79"/>
    </row>
    <row r="39" spans="1:13" s="71" customFormat="1">
      <c r="A39" s="129"/>
      <c r="B39" s="189"/>
      <c r="C39" s="189"/>
      <c r="D39" s="79"/>
      <c r="E39" s="83"/>
      <c r="F39" s="95"/>
      <c r="G39" s="138"/>
      <c r="H39" s="127"/>
      <c r="M39" s="79"/>
    </row>
    <row r="40" spans="1:13" s="77" customFormat="1" ht="16.5" thickBot="1">
      <c r="A40" s="114"/>
      <c r="B40" s="197"/>
      <c r="C40" s="197"/>
      <c r="D40" s="108"/>
      <c r="E40" s="109"/>
      <c r="F40" s="110"/>
      <c r="G40" s="139"/>
      <c r="H40" s="111"/>
      <c r="M40" s="79"/>
    </row>
  </sheetData>
  <phoneticPr fontId="3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zoomScaleNormal="100" workbookViewId="0">
      <selection activeCell="D17" sqref="D17"/>
    </sheetView>
  </sheetViews>
  <sheetFormatPr defaultRowHeight="15.75"/>
  <cols>
    <col min="1" max="1" width="7.5" style="1" bestFit="1" customWidth="1"/>
    <col min="2" max="2" width="7.5" style="1" customWidth="1"/>
    <col min="3" max="3" width="12.75" style="1" customWidth="1"/>
    <col min="4" max="4" width="75.875" style="1" bestFit="1" customWidth="1"/>
    <col min="5" max="5" width="7.875" style="1" customWidth="1"/>
    <col min="6" max="6" width="10.375" style="4" bestFit="1" customWidth="1"/>
    <col min="7" max="7" width="7.375" style="3" bestFit="1" customWidth="1"/>
    <col min="8" max="8" width="11.75" style="4" bestFit="1" customWidth="1"/>
    <col min="9" max="16384" width="9" style="1"/>
  </cols>
  <sheetData>
    <row r="1" spans="1:8" ht="33" thickTop="1" thickBot="1">
      <c r="A1" s="7" t="s">
        <v>20</v>
      </c>
      <c r="B1" s="187" t="s">
        <v>229</v>
      </c>
      <c r="C1" s="8" t="s">
        <v>0</v>
      </c>
      <c r="D1" s="19" t="s">
        <v>1</v>
      </c>
      <c r="E1" s="9" t="s">
        <v>2</v>
      </c>
      <c r="F1" s="10" t="s">
        <v>21</v>
      </c>
      <c r="G1" s="11" t="s">
        <v>19</v>
      </c>
      <c r="H1" s="12" t="s">
        <v>22</v>
      </c>
    </row>
    <row r="2" spans="1:8" s="2" customFormat="1" ht="17.25" thickTop="1" thickBot="1">
      <c r="A2" s="13" t="s">
        <v>17</v>
      </c>
      <c r="B2" s="183" t="s">
        <v>238</v>
      </c>
      <c r="C2" s="183" t="s">
        <v>238</v>
      </c>
      <c r="D2" s="14" t="s">
        <v>49</v>
      </c>
      <c r="E2" s="15"/>
      <c r="F2" s="15"/>
      <c r="G2" s="15"/>
      <c r="H2" s="16"/>
    </row>
    <row r="3" spans="1:8" s="2" customFormat="1" ht="16.5" thickBot="1">
      <c r="A3" s="49"/>
      <c r="B3" s="184"/>
      <c r="C3" s="50"/>
      <c r="D3" s="53" t="s">
        <v>23</v>
      </c>
      <c r="E3" s="51"/>
      <c r="F3" s="51"/>
      <c r="G3" s="51"/>
      <c r="H3" s="52">
        <f>SUM(H4:H9)</f>
        <v>0</v>
      </c>
    </row>
    <row r="4" spans="1:8" s="2" customFormat="1" ht="48" thickTop="1">
      <c r="A4" s="43" t="s">
        <v>54</v>
      </c>
      <c r="B4" s="188" t="s">
        <v>239</v>
      </c>
      <c r="C4" s="188" t="s">
        <v>239</v>
      </c>
      <c r="D4" s="44" t="s">
        <v>98</v>
      </c>
      <c r="E4" s="45" t="s">
        <v>3</v>
      </c>
      <c r="F4" s="54"/>
      <c r="G4" s="47">
        <v>137</v>
      </c>
      <c r="H4" s="48">
        <f t="shared" ref="H4:H6" si="0">G4*F4</f>
        <v>0</v>
      </c>
    </row>
    <row r="5" spans="1:8" s="2" customFormat="1" ht="31.5">
      <c r="A5" s="43" t="s">
        <v>77</v>
      </c>
      <c r="B5" s="189" t="s">
        <v>239</v>
      </c>
      <c r="C5" s="189" t="s">
        <v>239</v>
      </c>
      <c r="D5" s="44" t="s">
        <v>246</v>
      </c>
      <c r="E5" s="45" t="s">
        <v>3</v>
      </c>
      <c r="F5" s="56"/>
      <c r="G5" s="47">
        <v>4</v>
      </c>
      <c r="H5" s="48">
        <f t="shared" si="0"/>
        <v>0</v>
      </c>
    </row>
    <row r="6" spans="1:8" s="2" customFormat="1" ht="31.5">
      <c r="A6" s="43"/>
      <c r="B6" s="188"/>
      <c r="C6" s="188"/>
      <c r="D6" s="44" t="s">
        <v>294</v>
      </c>
      <c r="E6" s="6" t="s">
        <v>3</v>
      </c>
      <c r="F6" s="24"/>
      <c r="G6" s="25">
        <v>5</v>
      </c>
      <c r="H6" s="48">
        <f t="shared" si="0"/>
        <v>0</v>
      </c>
    </row>
    <row r="7" spans="1:8" s="2" customFormat="1">
      <c r="A7" s="20"/>
      <c r="B7" s="189"/>
      <c r="C7" s="189"/>
      <c r="D7" s="5"/>
      <c r="E7" s="6"/>
      <c r="F7" s="24"/>
      <c r="G7" s="25"/>
      <c r="H7" s="26"/>
    </row>
    <row r="8" spans="1:8" s="2" customFormat="1">
      <c r="A8" s="20"/>
      <c r="B8" s="189"/>
      <c r="C8" s="189"/>
      <c r="D8" s="5"/>
      <c r="E8" s="6"/>
      <c r="F8" s="24"/>
      <c r="G8" s="25"/>
      <c r="H8" s="26"/>
    </row>
    <row r="9" spans="1:8" s="2" customFormat="1" ht="16.5" thickBot="1">
      <c r="A9" s="22"/>
      <c r="B9" s="194"/>
      <c r="C9" s="23"/>
      <c r="D9" s="17"/>
      <c r="E9" s="18"/>
      <c r="F9" s="27"/>
      <c r="G9" s="28"/>
      <c r="H9" s="29"/>
    </row>
    <row r="10" spans="1:8" ht="16.5" thickTop="1"/>
  </sheetData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3"/>
  <sheetViews>
    <sheetView zoomScaleNormal="100" workbookViewId="0">
      <selection activeCell="D17" sqref="D17"/>
    </sheetView>
  </sheetViews>
  <sheetFormatPr defaultRowHeight="15.75"/>
  <cols>
    <col min="1" max="1" width="7.5" style="1" bestFit="1" customWidth="1"/>
    <col min="2" max="2" width="7.5" style="1" customWidth="1"/>
    <col min="3" max="3" width="10.375" style="1" customWidth="1"/>
    <col min="4" max="4" width="74" style="1" customWidth="1"/>
    <col min="5" max="5" width="7.875" style="1" customWidth="1"/>
    <col min="6" max="6" width="10.375" style="4" bestFit="1" customWidth="1"/>
    <col min="7" max="7" width="7.375" style="3" bestFit="1" customWidth="1"/>
    <col min="8" max="8" width="11.75" style="4" bestFit="1" customWidth="1"/>
    <col min="9" max="16384" width="9" style="1"/>
  </cols>
  <sheetData>
    <row r="1" spans="1:8" ht="33" thickTop="1" thickBot="1">
      <c r="A1" s="7" t="s">
        <v>20</v>
      </c>
      <c r="B1" s="187" t="s">
        <v>229</v>
      </c>
      <c r="C1" s="8" t="s">
        <v>0</v>
      </c>
      <c r="D1" s="19" t="s">
        <v>1</v>
      </c>
      <c r="E1" s="9" t="s">
        <v>2</v>
      </c>
      <c r="F1" s="10" t="s">
        <v>21</v>
      </c>
      <c r="G1" s="11" t="s">
        <v>19</v>
      </c>
      <c r="H1" s="12" t="s">
        <v>22</v>
      </c>
    </row>
    <row r="2" spans="1:8" s="2" customFormat="1" ht="17.25" thickTop="1" thickBot="1">
      <c r="A2" s="13" t="s">
        <v>18</v>
      </c>
      <c r="B2" s="183" t="s">
        <v>238</v>
      </c>
      <c r="C2" s="183" t="s">
        <v>238</v>
      </c>
      <c r="D2" s="14" t="s">
        <v>52</v>
      </c>
      <c r="E2" s="15"/>
      <c r="F2" s="15"/>
      <c r="G2" s="15"/>
      <c r="H2" s="16"/>
    </row>
    <row r="3" spans="1:8" s="2" customFormat="1" ht="16.5" thickBot="1">
      <c r="A3" s="49"/>
      <c r="B3" s="184"/>
      <c r="C3" s="50"/>
      <c r="D3" s="53" t="s">
        <v>23</v>
      </c>
      <c r="E3" s="51"/>
      <c r="F3" s="51"/>
      <c r="G3" s="51"/>
      <c r="H3" s="52">
        <f>SUM(H4:H12)</f>
        <v>0</v>
      </c>
    </row>
    <row r="4" spans="1:8" s="2" customFormat="1" ht="16.5" thickTop="1">
      <c r="A4" s="43"/>
      <c r="B4" s="188"/>
      <c r="C4" s="188"/>
      <c r="D4" s="5"/>
      <c r="E4" s="45"/>
      <c r="F4" s="46"/>
      <c r="G4" s="47"/>
      <c r="H4" s="48"/>
    </row>
    <row r="5" spans="1:8" s="2" customFormat="1" ht="31.5">
      <c r="A5" s="20" t="s">
        <v>41</v>
      </c>
      <c r="B5" s="189" t="s">
        <v>239</v>
      </c>
      <c r="C5" s="189" t="s">
        <v>239</v>
      </c>
      <c r="D5" s="5" t="s">
        <v>51</v>
      </c>
      <c r="E5" s="6" t="s">
        <v>50</v>
      </c>
      <c r="F5" s="24"/>
      <c r="G5" s="25">
        <v>80</v>
      </c>
      <c r="H5" s="26">
        <f t="shared" ref="H5:H9" si="0">G5*F5</f>
        <v>0</v>
      </c>
    </row>
    <row r="6" spans="1:8" s="2" customFormat="1" ht="31.5">
      <c r="A6" s="20" t="s">
        <v>128</v>
      </c>
      <c r="B6" s="189" t="s">
        <v>239</v>
      </c>
      <c r="C6" s="189" t="s">
        <v>239</v>
      </c>
      <c r="D6" s="5" t="s">
        <v>78</v>
      </c>
      <c r="E6" s="6" t="s">
        <v>3</v>
      </c>
      <c r="F6" s="24"/>
      <c r="G6" s="25">
        <v>1</v>
      </c>
      <c r="H6" s="26">
        <f t="shared" si="0"/>
        <v>0</v>
      </c>
    </row>
    <row r="7" spans="1:8" s="2" customFormat="1">
      <c r="A7" s="20" t="s">
        <v>129</v>
      </c>
      <c r="B7" s="189" t="s">
        <v>239</v>
      </c>
      <c r="C7" s="189" t="s">
        <v>239</v>
      </c>
      <c r="D7" s="5" t="s">
        <v>192</v>
      </c>
      <c r="E7" s="6" t="s">
        <v>3</v>
      </c>
      <c r="F7" s="24"/>
      <c r="G7" s="25">
        <v>5</v>
      </c>
      <c r="H7" s="26">
        <f t="shared" si="0"/>
        <v>0</v>
      </c>
    </row>
    <row r="8" spans="1:8" s="2" customFormat="1" ht="63">
      <c r="A8" s="20" t="s">
        <v>42</v>
      </c>
      <c r="B8" s="189" t="s">
        <v>239</v>
      </c>
      <c r="C8" s="189" t="s">
        <v>239</v>
      </c>
      <c r="D8" s="5" t="s">
        <v>193</v>
      </c>
      <c r="E8" s="6" t="s">
        <v>50</v>
      </c>
      <c r="F8" s="24"/>
      <c r="G8" s="25">
        <v>40</v>
      </c>
      <c r="H8" s="26">
        <f t="shared" si="0"/>
        <v>0</v>
      </c>
    </row>
    <row r="9" spans="1:8" s="2" customFormat="1">
      <c r="A9" s="20" t="s">
        <v>130</v>
      </c>
      <c r="B9" s="189" t="s">
        <v>239</v>
      </c>
      <c r="C9" s="189" t="s">
        <v>239</v>
      </c>
      <c r="D9" s="5" t="s">
        <v>195</v>
      </c>
      <c r="E9" s="6" t="s">
        <v>3</v>
      </c>
      <c r="F9" s="24"/>
      <c r="G9" s="25">
        <v>2</v>
      </c>
      <c r="H9" s="26">
        <f t="shared" si="0"/>
        <v>0</v>
      </c>
    </row>
    <row r="10" spans="1:8" s="2" customFormat="1" ht="47.25">
      <c r="A10" s="20" t="s">
        <v>131</v>
      </c>
      <c r="B10" s="189" t="s">
        <v>239</v>
      </c>
      <c r="C10" s="189" t="s">
        <v>239</v>
      </c>
      <c r="D10" s="5" t="s">
        <v>194</v>
      </c>
      <c r="E10" s="6" t="s">
        <v>3</v>
      </c>
      <c r="F10" s="24"/>
      <c r="G10" s="25">
        <v>4</v>
      </c>
      <c r="H10" s="26">
        <f t="shared" ref="H10" si="1">G10*F10</f>
        <v>0</v>
      </c>
    </row>
    <row r="11" spans="1:8" s="2" customFormat="1">
      <c r="A11" s="20"/>
      <c r="B11" s="189"/>
      <c r="C11" s="21"/>
      <c r="D11" s="5"/>
      <c r="E11" s="6"/>
      <c r="F11" s="24"/>
      <c r="G11" s="25"/>
      <c r="H11" s="26"/>
    </row>
    <row r="12" spans="1:8" s="2" customFormat="1" ht="16.5" thickBot="1">
      <c r="A12" s="22"/>
      <c r="B12" s="194"/>
      <c r="C12" s="23"/>
      <c r="D12" s="17"/>
      <c r="E12" s="18"/>
      <c r="F12" s="27"/>
      <c r="G12" s="28"/>
      <c r="H12" s="29"/>
    </row>
    <row r="13" spans="1:8" ht="16.5" thickTop="1"/>
  </sheetData>
  <printOptions horizontalCentered="1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  <headerFooter>
    <oddHeader>&amp;L&amp;"Arial,Obyčejné"&amp;10ELEKTRO-PROJEKCE s.r.o.&amp;R&amp;"Arial,Obyčejné"&amp;10Pokud je uveden referenční výrobek, může být nahrazen rovnocenným řešením dle ust. § 89 odst. 6 zákona č. 134/2016 Sb.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CF7F-CF6F-49A9-BA26-36A8CE022DCB}">
  <sheetPr>
    <pageSetUpPr fitToPage="1"/>
  </sheetPr>
  <dimension ref="C1:J38"/>
  <sheetViews>
    <sheetView tabSelected="1" workbookViewId="0">
      <selection activeCell="C1" sqref="C1:J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235" t="s">
        <v>301</v>
      </c>
      <c r="D1" s="236"/>
      <c r="E1" s="236"/>
      <c r="F1" s="236"/>
      <c r="G1" s="236"/>
      <c r="H1" s="236"/>
      <c r="I1" s="236"/>
      <c r="J1" s="237"/>
    </row>
    <row r="2" spans="3:10">
      <c r="C2" s="182"/>
      <c r="J2" s="181"/>
    </row>
    <row r="3" spans="3:10" ht="40.5" customHeight="1">
      <c r="C3" s="232" t="s">
        <v>237</v>
      </c>
      <c r="D3" s="233"/>
      <c r="E3" s="233"/>
      <c r="F3" s="233"/>
      <c r="G3" s="233"/>
      <c r="H3" s="233"/>
      <c r="I3" s="233"/>
      <c r="J3" s="234"/>
    </row>
    <row r="4" spans="3:10" ht="16.5">
      <c r="C4" s="228" t="s">
        <v>236</v>
      </c>
      <c r="D4" s="229"/>
      <c r="E4" s="229"/>
      <c r="F4" s="229"/>
      <c r="G4" s="229"/>
      <c r="H4" s="229"/>
      <c r="I4" s="229"/>
      <c r="J4" s="230"/>
    </row>
    <row r="5" spans="3:10" ht="15.75" customHeight="1">
      <c r="C5" s="179"/>
      <c r="D5" s="178"/>
      <c r="E5" s="178"/>
      <c r="F5" s="178"/>
      <c r="G5" s="178"/>
      <c r="H5" s="178"/>
      <c r="I5" s="178"/>
      <c r="J5" s="177"/>
    </row>
    <row r="6" spans="3:10" ht="33.75" customHeight="1">
      <c r="C6" s="231" t="s">
        <v>235</v>
      </c>
      <c r="D6" s="226"/>
      <c r="E6" s="226"/>
      <c r="F6" s="226"/>
      <c r="G6" s="226"/>
      <c r="H6" s="226"/>
      <c r="I6" s="226"/>
      <c r="J6" s="227"/>
    </row>
    <row r="7" spans="3:10" ht="33.75" customHeight="1">
      <c r="C7" s="231" t="s">
        <v>234</v>
      </c>
      <c r="D7" s="226"/>
      <c r="E7" s="226"/>
      <c r="F7" s="226"/>
      <c r="G7" s="226"/>
      <c r="H7" s="226"/>
      <c r="I7" s="226"/>
      <c r="J7" s="227"/>
    </row>
    <row r="8" spans="3:10" ht="52.5" customHeight="1">
      <c r="C8" s="231" t="s">
        <v>233</v>
      </c>
      <c r="D8" s="226"/>
      <c r="E8" s="226"/>
      <c r="F8" s="226"/>
      <c r="G8" s="226"/>
      <c r="H8" s="226"/>
      <c r="I8" s="226"/>
      <c r="J8" s="227"/>
    </row>
    <row r="9" spans="3:10" ht="63" customHeight="1">
      <c r="C9" s="231" t="s">
        <v>232</v>
      </c>
      <c r="D9" s="226"/>
      <c r="E9" s="226"/>
      <c r="F9" s="226"/>
      <c r="G9" s="226"/>
      <c r="H9" s="226"/>
      <c r="I9" s="226"/>
      <c r="J9" s="227"/>
    </row>
    <row r="10" spans="3:10" ht="15.75" customHeight="1">
      <c r="C10" s="231"/>
      <c r="D10" s="226"/>
      <c r="E10" s="226"/>
      <c r="F10" s="226"/>
      <c r="G10" s="226"/>
      <c r="H10" s="226"/>
      <c r="I10" s="226"/>
      <c r="J10" s="227"/>
    </row>
    <row r="11" spans="3:10">
      <c r="C11" s="172"/>
      <c r="D11" s="226" t="s">
        <v>231</v>
      </c>
      <c r="E11" s="226"/>
      <c r="F11" s="226"/>
      <c r="G11" s="226"/>
      <c r="H11" s="226"/>
      <c r="I11" s="226"/>
      <c r="J11" s="227"/>
    </row>
    <row r="12" spans="3:10">
      <c r="C12" s="172"/>
      <c r="D12" s="174"/>
      <c r="E12" s="180"/>
      <c r="F12" s="174"/>
      <c r="G12" s="226"/>
      <c r="H12" s="226"/>
      <c r="I12" s="226"/>
      <c r="J12" s="227"/>
    </row>
    <row r="13" spans="3:10" ht="60.75" customHeight="1">
      <c r="C13" s="172"/>
      <c r="D13" s="174"/>
      <c r="E13" s="180" t="s">
        <v>20</v>
      </c>
      <c r="F13" s="174"/>
      <c r="G13" s="226" t="s">
        <v>230</v>
      </c>
      <c r="H13" s="226"/>
      <c r="I13" s="226"/>
      <c r="J13" s="227"/>
    </row>
    <row r="14" spans="3:10" ht="44.25" customHeight="1">
      <c r="C14" s="172"/>
      <c r="D14" s="174"/>
      <c r="E14" s="180" t="s">
        <v>229</v>
      </c>
      <c r="F14" s="174"/>
      <c r="G14" s="226" t="s">
        <v>228</v>
      </c>
      <c r="H14" s="226"/>
      <c r="I14" s="226"/>
      <c r="J14" s="227"/>
    </row>
    <row r="15" spans="3:10" ht="48.75" customHeight="1">
      <c r="C15" s="172"/>
      <c r="D15" s="174"/>
      <c r="E15" s="180" t="s">
        <v>0</v>
      </c>
      <c r="F15" s="174"/>
      <c r="G15" s="226" t="s">
        <v>227</v>
      </c>
      <c r="H15" s="226"/>
      <c r="I15" s="226"/>
      <c r="J15" s="227"/>
    </row>
    <row r="16" spans="3:10">
      <c r="C16" s="172"/>
      <c r="D16" s="174"/>
      <c r="E16" s="180" t="s">
        <v>12</v>
      </c>
      <c r="F16" s="174"/>
      <c r="G16" s="226" t="s">
        <v>226</v>
      </c>
      <c r="H16" s="226"/>
      <c r="I16" s="226"/>
      <c r="J16" s="227"/>
    </row>
    <row r="17" spans="3:10">
      <c r="C17" s="172"/>
      <c r="D17" s="174"/>
      <c r="E17" s="180" t="s">
        <v>225</v>
      </c>
      <c r="F17" s="174"/>
      <c r="G17" s="226" t="s">
        <v>224</v>
      </c>
      <c r="H17" s="226"/>
      <c r="I17" s="226"/>
      <c r="J17" s="227"/>
    </row>
    <row r="18" spans="3:10">
      <c r="C18" s="172"/>
      <c r="D18" s="174"/>
      <c r="E18" s="180" t="s">
        <v>223</v>
      </c>
      <c r="F18" s="174"/>
      <c r="G18" s="226" t="s">
        <v>222</v>
      </c>
      <c r="H18" s="226"/>
      <c r="I18" s="226"/>
      <c r="J18" s="227"/>
    </row>
    <row r="19" spans="3:10">
      <c r="C19" s="172"/>
      <c r="D19" s="174"/>
      <c r="E19" s="180" t="s">
        <v>221</v>
      </c>
      <c r="F19" s="174"/>
      <c r="G19" s="174" t="s">
        <v>220</v>
      </c>
      <c r="H19" s="174"/>
      <c r="I19" s="174"/>
      <c r="J19" s="173"/>
    </row>
    <row r="20" spans="3:10">
      <c r="C20" s="172"/>
      <c r="D20" s="174"/>
      <c r="E20" s="180" t="s">
        <v>219</v>
      </c>
      <c r="F20" s="174"/>
      <c r="G20" s="174" t="s">
        <v>218</v>
      </c>
      <c r="H20" s="174"/>
      <c r="I20" s="174"/>
      <c r="J20" s="173"/>
    </row>
    <row r="21" spans="3:10">
      <c r="C21" s="172"/>
      <c r="D21" s="174"/>
      <c r="E21" s="180" t="s">
        <v>217</v>
      </c>
      <c r="F21" s="174"/>
      <c r="G21" s="174" t="s">
        <v>216</v>
      </c>
      <c r="H21" s="174"/>
      <c r="I21" s="174"/>
      <c r="J21" s="173"/>
    </row>
    <row r="22" spans="3:10">
      <c r="C22" s="172"/>
      <c r="D22" s="174"/>
      <c r="E22" s="180" t="s">
        <v>215</v>
      </c>
      <c r="F22" s="174"/>
      <c r="G22" s="174" t="s">
        <v>214</v>
      </c>
      <c r="H22" s="174"/>
      <c r="I22" s="174"/>
      <c r="J22" s="173"/>
    </row>
    <row r="23" spans="3:10">
      <c r="C23" s="172"/>
      <c r="D23" s="174"/>
      <c r="E23" s="174"/>
      <c r="F23" s="174"/>
      <c r="G23" s="174"/>
      <c r="H23" s="174"/>
      <c r="I23" s="174"/>
      <c r="J23" s="173"/>
    </row>
    <row r="24" spans="3:10" ht="16.5">
      <c r="C24" s="228" t="s">
        <v>213</v>
      </c>
      <c r="D24" s="229"/>
      <c r="E24" s="229"/>
      <c r="F24" s="229"/>
      <c r="G24" s="229"/>
      <c r="H24" s="229"/>
      <c r="I24" s="229"/>
      <c r="J24" s="230"/>
    </row>
    <row r="25" spans="3:10" ht="16.5">
      <c r="C25" s="179"/>
      <c r="D25" s="178"/>
      <c r="E25" s="178"/>
      <c r="F25" s="178"/>
      <c r="G25" s="178"/>
      <c r="H25" s="178"/>
      <c r="I25" s="178"/>
      <c r="J25" s="177"/>
    </row>
    <row r="26" spans="3:10" ht="48.75" customHeight="1">
      <c r="C26" s="231" t="s">
        <v>212</v>
      </c>
      <c r="D26" s="226"/>
      <c r="E26" s="226"/>
      <c r="F26" s="226"/>
      <c r="G26" s="226"/>
      <c r="H26" s="226"/>
      <c r="I26" s="226"/>
      <c r="J26" s="227"/>
    </row>
    <row r="27" spans="3:10">
      <c r="C27" s="176"/>
      <c r="D27" s="174"/>
      <c r="E27" s="174"/>
      <c r="F27" s="174"/>
      <c r="G27" s="174"/>
      <c r="H27" s="174"/>
      <c r="I27" s="174"/>
      <c r="J27" s="173"/>
    </row>
    <row r="28" spans="3:10">
      <c r="C28" s="231" t="s">
        <v>211</v>
      </c>
      <c r="D28" s="226"/>
      <c r="E28" s="226"/>
      <c r="F28" s="226"/>
      <c r="G28" s="226"/>
      <c r="H28" s="226"/>
      <c r="I28" s="226"/>
      <c r="J28" s="227"/>
    </row>
    <row r="29" spans="3:10">
      <c r="C29" s="172"/>
      <c r="D29" s="226" t="s">
        <v>210</v>
      </c>
      <c r="E29" s="226"/>
      <c r="F29" s="226"/>
      <c r="G29" s="226"/>
      <c r="H29" s="226"/>
      <c r="I29" s="226"/>
      <c r="J29" s="227"/>
    </row>
    <row r="30" spans="3:10">
      <c r="C30" s="172"/>
      <c r="D30" s="226" t="s">
        <v>209</v>
      </c>
      <c r="E30" s="226"/>
      <c r="F30" s="226"/>
      <c r="G30" s="226"/>
      <c r="H30" s="226"/>
      <c r="I30" s="226"/>
      <c r="J30" s="227"/>
    </row>
    <row r="31" spans="3:10">
      <c r="C31" s="172"/>
      <c r="D31" s="226" t="s">
        <v>240</v>
      </c>
      <c r="E31" s="226"/>
      <c r="F31" s="226"/>
      <c r="G31" s="226"/>
      <c r="H31" s="226"/>
      <c r="I31" s="226"/>
      <c r="J31" s="227"/>
    </row>
    <row r="32" spans="3:10">
      <c r="C32" s="172"/>
      <c r="D32" s="226" t="s">
        <v>208</v>
      </c>
      <c r="E32" s="226"/>
      <c r="F32" s="226"/>
      <c r="G32" s="226"/>
      <c r="H32" s="226"/>
      <c r="I32" s="226"/>
      <c r="J32" s="227"/>
    </row>
    <row r="33" spans="3:10">
      <c r="C33" s="172"/>
      <c r="D33" s="1"/>
      <c r="E33" s="174"/>
      <c r="F33" s="174"/>
      <c r="G33" s="174"/>
      <c r="H33" s="174"/>
      <c r="I33" s="174"/>
      <c r="J33" s="173"/>
    </row>
    <row r="34" spans="3:10">
      <c r="C34" s="175" t="s">
        <v>207</v>
      </c>
      <c r="D34" s="174"/>
      <c r="E34" s="174"/>
      <c r="F34" s="174"/>
      <c r="G34" s="174"/>
      <c r="H34" s="174"/>
      <c r="I34" s="174"/>
      <c r="J34" s="173"/>
    </row>
    <row r="35" spans="3:10">
      <c r="C35" s="172"/>
      <c r="D35" s="226" t="s">
        <v>206</v>
      </c>
      <c r="E35" s="226"/>
      <c r="F35" s="226"/>
      <c r="G35" s="226"/>
      <c r="H35" s="226"/>
      <c r="I35" s="226"/>
      <c r="J35" s="227"/>
    </row>
    <row r="36" spans="3:10" ht="15.75" customHeight="1">
      <c r="C36" s="172"/>
      <c r="D36" s="226" t="s">
        <v>205</v>
      </c>
      <c r="E36" s="226"/>
      <c r="F36" s="226"/>
      <c r="G36" s="226"/>
      <c r="H36" s="226"/>
      <c r="I36" s="226"/>
      <c r="J36" s="227"/>
    </row>
    <row r="37" spans="3:10" ht="15.75" customHeight="1">
      <c r="C37" s="172"/>
      <c r="D37" s="174"/>
      <c r="E37" s="174"/>
      <c r="F37" s="174"/>
      <c r="G37" s="174"/>
      <c r="H37" s="174"/>
      <c r="I37" s="174"/>
      <c r="J37" s="173"/>
    </row>
    <row r="38" spans="3:10">
      <c r="C38" s="171"/>
      <c r="D38" s="170"/>
      <c r="E38" s="170"/>
      <c r="F38" s="170"/>
      <c r="G38" s="170"/>
      <c r="H38" s="170"/>
      <c r="I38" s="170"/>
      <c r="J38" s="169"/>
    </row>
  </sheetData>
  <mergeCells count="25">
    <mergeCell ref="C1:J1"/>
    <mergeCell ref="C4:J4"/>
    <mergeCell ref="C8:J8"/>
    <mergeCell ref="C10:J10"/>
    <mergeCell ref="C3:J3"/>
    <mergeCell ref="C6:J6"/>
    <mergeCell ref="C9:J9"/>
    <mergeCell ref="C7:J7"/>
    <mergeCell ref="G18:J18"/>
    <mergeCell ref="D31:J31"/>
    <mergeCell ref="D32:J32"/>
    <mergeCell ref="C24:J24"/>
    <mergeCell ref="D36:J36"/>
    <mergeCell ref="C26:J26"/>
    <mergeCell ref="C28:J28"/>
    <mergeCell ref="D29:J29"/>
    <mergeCell ref="D30:J30"/>
    <mergeCell ref="D35:J35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Krycí list</vt:lpstr>
      <vt:lpstr>Rekapitulace</vt:lpstr>
      <vt:lpstr>1</vt:lpstr>
      <vt:lpstr>2</vt:lpstr>
      <vt:lpstr>3</vt:lpstr>
      <vt:lpstr>4</vt:lpstr>
      <vt:lpstr>5</vt:lpstr>
      <vt:lpstr>Pokyny pro vyplnění</vt:lpstr>
      <vt:lpstr>'1'!Názvy_tisku</vt:lpstr>
      <vt:lpstr>'2'!Názvy_tisku</vt:lpstr>
      <vt:lpstr>'3'!Názvy_tisku</vt:lpstr>
      <vt:lpstr>'4'!Názvy_tisku</vt:lpstr>
      <vt:lpstr>'5'!Názvy_tisku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2021-01-15T08:49:40Z</cp:lastPrinted>
  <dcterms:created xsi:type="dcterms:W3CDTF">2008-02-11T16:11:06Z</dcterms:created>
  <dcterms:modified xsi:type="dcterms:W3CDTF">2021-01-15T08:50:00Z</dcterms:modified>
</cp:coreProperties>
</file>